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75782\Desktop\"/>
    </mc:Choice>
  </mc:AlternateContent>
  <xr:revisionPtr revIDLastSave="0" documentId="13_ncr:1_{87D0A395-7340-434C-B6FB-0FA25E1B3086}" xr6:coauthVersionLast="36" xr6:coauthVersionMax="36" xr10:uidLastSave="{00000000-0000-0000-0000-000000000000}"/>
  <bookViews>
    <workbookView xWindow="0" yWindow="0" windowWidth="20490" windowHeight="8040" xr2:uid="{00000000-000D-0000-FFFF-FFFF00000000}"/>
  </bookViews>
  <sheets>
    <sheet name="参加者名簿" sheetId="1" r:id="rId1"/>
    <sheet name="バス乗車調査" sheetId="4" r:id="rId2"/>
    <sheet name="質問事項" sheetId="2" r:id="rId3"/>
    <sheet name="処理用（さわらないで下さい）" sheetId="3" r:id="rId4"/>
  </sheets>
  <definedNames>
    <definedName name="_xlnm.Print_Area" localSheetId="0">参加者名簿!$A$1:$AK$35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3" l="1"/>
  <c r="C13" i="3"/>
  <c r="C12" i="3"/>
  <c r="C11" i="3"/>
  <c r="C10" i="3"/>
  <c r="C9" i="3"/>
  <c r="C7" i="3"/>
  <c r="D7" i="3"/>
  <c r="D8" i="3"/>
  <c r="C8" i="3"/>
  <c r="Q3" i="1"/>
  <c r="K4" i="1"/>
  <c r="H4" i="1"/>
  <c r="AB1" i="1"/>
  <c r="N2" i="1" s="1"/>
  <c r="Y1" i="1"/>
  <c r="K2" i="1" l="1"/>
  <c r="Q2" i="1" s="1"/>
  <c r="E13" i="3"/>
  <c r="E12" i="3"/>
  <c r="E11" i="3"/>
  <c r="E10" i="3"/>
  <c r="E9" i="3"/>
  <c r="E8" i="3"/>
  <c r="D13" i="3"/>
  <c r="D12" i="3"/>
  <c r="D11" i="3"/>
  <c r="D10" i="3"/>
  <c r="D9" i="3"/>
  <c r="AD1" i="1"/>
  <c r="AC1" i="1"/>
  <c r="M4" i="1"/>
  <c r="L4" i="1"/>
  <c r="E14" i="3" l="1"/>
  <c r="D14" i="3"/>
  <c r="C14" i="3"/>
</calcChain>
</file>

<file path=xl/sharedStrings.xml><?xml version="1.0" encoding="utf-8"?>
<sst xmlns="http://schemas.openxmlformats.org/spreadsheetml/2006/main" count="180" uniqueCount="149">
  <si>
    <t>性別</t>
    <rPh sb="0" eb="2">
      <t>セイベツ</t>
    </rPh>
    <phoneticPr fontId="1"/>
  </si>
  <si>
    <t>長崎県立諫早農業高等学校長　様</t>
    <rPh sb="0" eb="2">
      <t>ナガサキ</t>
    </rPh>
    <rPh sb="2" eb="4">
      <t>ケンリツ</t>
    </rPh>
    <rPh sb="4" eb="6">
      <t>イサハヤ</t>
    </rPh>
    <rPh sb="6" eb="8">
      <t>ノウギョウ</t>
    </rPh>
    <rPh sb="8" eb="10">
      <t>コウトウ</t>
    </rPh>
    <rPh sb="10" eb="12">
      <t>ガッコウ</t>
    </rPh>
    <rPh sb="12" eb="13">
      <t>チョウ</t>
    </rPh>
    <rPh sb="14" eb="15">
      <t>サマ</t>
    </rPh>
    <phoneticPr fontId="1"/>
  </si>
  <si>
    <t>中学校</t>
    <rPh sb="0" eb="3">
      <t>チュウガッコウ</t>
    </rPh>
    <phoneticPr fontId="1"/>
  </si>
  <si>
    <t>校　長</t>
    <rPh sb="0" eb="1">
      <t>コウ</t>
    </rPh>
    <rPh sb="2" eb="3">
      <t>チョウ</t>
    </rPh>
    <phoneticPr fontId="1"/>
  </si>
  <si>
    <t>担当者</t>
    <rPh sb="0" eb="3">
      <t>タントウシャ</t>
    </rPh>
    <phoneticPr fontId="1"/>
  </si>
  <si>
    <t>ＴＥＬ（　　　　　）　　　　―　　</t>
    <phoneticPr fontId="1"/>
  </si>
  <si>
    <t>引率教師氏名</t>
    <rPh sb="0" eb="2">
      <t>インソツ</t>
    </rPh>
    <rPh sb="2" eb="4">
      <t>キョウシ</t>
    </rPh>
    <rPh sb="4" eb="6">
      <t>シメイ</t>
    </rPh>
    <phoneticPr fontId="1"/>
  </si>
  <si>
    <r>
      <t xml:space="preserve">引率保護者氏名
</t>
    </r>
    <r>
      <rPr>
        <sz val="8"/>
        <rFont val="HG丸ｺﾞｼｯｸM-PRO"/>
        <family val="3"/>
        <charset val="128"/>
      </rPr>
      <t>（引率責任を</t>
    </r>
    <r>
      <rPr>
        <u/>
        <sz val="8"/>
        <color rgb="FFFF0000"/>
        <rFont val="HG丸ｺﾞｼｯｸM-PRO"/>
        <family val="3"/>
        <charset val="128"/>
      </rPr>
      <t>負う</t>
    </r>
    <r>
      <rPr>
        <sz val="8"/>
        <rFont val="HG丸ｺﾞｼｯｸM-PRO"/>
        <family val="3"/>
        <charset val="128"/>
      </rPr>
      <t>）</t>
    </r>
    <rPh sb="0" eb="2">
      <t>インソツ</t>
    </rPh>
    <rPh sb="2" eb="5">
      <t>ホゴシャ</t>
    </rPh>
    <rPh sb="5" eb="7">
      <t>シメイ</t>
    </rPh>
    <rPh sb="9" eb="11">
      <t>インソツ</t>
    </rPh>
    <rPh sb="11" eb="13">
      <t>セキニン</t>
    </rPh>
    <rPh sb="14" eb="15">
      <t>オ</t>
    </rPh>
    <phoneticPr fontId="1"/>
  </si>
  <si>
    <t>男子</t>
    <rPh sb="0" eb="2">
      <t>ダンシ</t>
    </rPh>
    <phoneticPr fontId="1"/>
  </si>
  <si>
    <t>名</t>
    <rPh sb="0" eb="1">
      <t>メイ</t>
    </rPh>
    <phoneticPr fontId="1"/>
  </si>
  <si>
    <t>女子</t>
    <rPh sb="0" eb="2">
      <t>ジョシ</t>
    </rPh>
    <phoneticPr fontId="1"/>
  </si>
  <si>
    <t>全体に関すること</t>
    <rPh sb="0" eb="2">
      <t>ゼンタイ</t>
    </rPh>
    <rPh sb="3" eb="4">
      <t>カン</t>
    </rPh>
    <phoneticPr fontId="1"/>
  </si>
  <si>
    <t>質　問　事　項</t>
    <rPh sb="0" eb="1">
      <t>シツ</t>
    </rPh>
    <rPh sb="2" eb="3">
      <t>トイ</t>
    </rPh>
    <rPh sb="4" eb="5">
      <t>コト</t>
    </rPh>
    <rPh sb="6" eb="7">
      <t>コウ</t>
    </rPh>
    <phoneticPr fontId="1"/>
  </si>
  <si>
    <t>学科に関すること</t>
    <rPh sb="0" eb="2">
      <t>ガッカ</t>
    </rPh>
    <rPh sb="3" eb="4">
      <t>カン</t>
    </rPh>
    <phoneticPr fontId="1"/>
  </si>
  <si>
    <t>〈書式の変更をしないようお願いいたします。〉</t>
    <rPh sb="1" eb="3">
      <t>ショシキ</t>
    </rPh>
    <rPh sb="4" eb="6">
      <t>ヘンコウ</t>
    </rPh>
    <rPh sb="13" eb="14">
      <t>ネガ</t>
    </rPh>
    <phoneticPr fontId="1"/>
  </si>
  <si>
    <t>＊原則として締め切り日以降の参加生徒の追加はご遠慮願います。</t>
    <rPh sb="23" eb="25">
      <t>エンリョ</t>
    </rPh>
    <rPh sb="25" eb="26">
      <t>ネガ</t>
    </rPh>
    <phoneticPr fontId="1"/>
  </si>
  <si>
    <t>台</t>
    <rPh sb="0" eb="1">
      <t>ダイ</t>
    </rPh>
    <phoneticPr fontId="1"/>
  </si>
  <si>
    <t>人</t>
    <rPh sb="0" eb="1">
      <t>ニン</t>
    </rPh>
    <phoneticPr fontId="1"/>
  </si>
  <si>
    <t>　ご協力をお願いいたします。お車での来校の方は、自家用車の総数を上記欄にご記入ください。</t>
    <rPh sb="2" eb="4">
      <t>キョウリョク</t>
    </rPh>
    <rPh sb="6" eb="7">
      <t>ネガ</t>
    </rPh>
    <rPh sb="15" eb="16">
      <t>クルマ</t>
    </rPh>
    <rPh sb="18" eb="20">
      <t>ライコウ</t>
    </rPh>
    <rPh sb="21" eb="22">
      <t>カタ</t>
    </rPh>
    <rPh sb="24" eb="28">
      <t>ジカヨウシャ</t>
    </rPh>
    <rPh sb="29" eb="31">
      <t>ソウスウ</t>
    </rPh>
    <rPh sb="32" eb="34">
      <t>ジョウキ</t>
    </rPh>
    <rPh sb="34" eb="35">
      <t>ラン</t>
    </rPh>
    <rPh sb="37" eb="39">
      <t>キニュウ</t>
    </rPh>
    <phoneticPr fontId="1"/>
  </si>
  <si>
    <t>学科名</t>
    <rPh sb="0" eb="3">
      <t>ガッカメイ</t>
    </rPh>
    <phoneticPr fontId="1"/>
  </si>
  <si>
    <t>農業科学科</t>
    <rPh sb="0" eb="2">
      <t>ノウギョウ</t>
    </rPh>
    <rPh sb="2" eb="5">
      <t>カガクカ</t>
    </rPh>
    <phoneticPr fontId="1"/>
  </si>
  <si>
    <t>動物科学科</t>
    <rPh sb="0" eb="2">
      <t>ドウブツ</t>
    </rPh>
    <rPh sb="2" eb="5">
      <t>カガクカ</t>
    </rPh>
    <phoneticPr fontId="1"/>
  </si>
  <si>
    <t>環境創造科</t>
    <rPh sb="0" eb="2">
      <t>カンキョウ</t>
    </rPh>
    <rPh sb="2" eb="5">
      <t>ソウゾウカ</t>
    </rPh>
    <phoneticPr fontId="1"/>
  </si>
  <si>
    <t>農業土木科</t>
    <rPh sb="0" eb="2">
      <t>ノウギョウ</t>
    </rPh>
    <rPh sb="2" eb="5">
      <t>ドボクカ</t>
    </rPh>
    <phoneticPr fontId="1"/>
  </si>
  <si>
    <t>バイオ園芸科</t>
    <rPh sb="3" eb="6">
      <t>エンゲイカ</t>
    </rPh>
    <phoneticPr fontId="1"/>
  </si>
  <si>
    <t>食品科学科</t>
    <rPh sb="0" eb="2">
      <t>ショクヒン</t>
    </rPh>
    <rPh sb="2" eb="5">
      <t>カガクカ</t>
    </rPh>
    <phoneticPr fontId="1"/>
  </si>
  <si>
    <t>生活科学科</t>
    <rPh sb="0" eb="2">
      <t>セイカツ</t>
    </rPh>
    <rPh sb="2" eb="5">
      <t>カガクカ</t>
    </rPh>
    <phoneticPr fontId="1"/>
  </si>
  <si>
    <t>Ａ</t>
    <phoneticPr fontId="1"/>
  </si>
  <si>
    <t>Ｚ</t>
    <phoneticPr fontId="1"/>
  </si>
  <si>
    <t>Ｆ</t>
    <phoneticPr fontId="1"/>
  </si>
  <si>
    <t>Ｃ</t>
    <phoneticPr fontId="1"/>
  </si>
  <si>
    <t>Ｌ</t>
    <phoneticPr fontId="1"/>
  </si>
  <si>
    <t>Ｅ</t>
    <phoneticPr fontId="1"/>
  </si>
  <si>
    <t>Ｈ</t>
    <phoneticPr fontId="1"/>
  </si>
  <si>
    <t>略　称</t>
    <rPh sb="0" eb="1">
      <t>リャク</t>
    </rPh>
    <rPh sb="2" eb="3">
      <t>ショウ</t>
    </rPh>
    <phoneticPr fontId="1"/>
  </si>
  <si>
    <t>体験
学習</t>
    <rPh sb="0" eb="2">
      <t>タイケン</t>
    </rPh>
    <rPh sb="3" eb="5">
      <t>ガクシュウ</t>
    </rPh>
    <phoneticPr fontId="1"/>
  </si>
  <si>
    <t>学科説明会</t>
    <rPh sb="0" eb="2">
      <t>ガッカ</t>
    </rPh>
    <rPh sb="2" eb="5">
      <t>セツメイカイ</t>
    </rPh>
    <phoneticPr fontId="1"/>
  </si>
  <si>
    <t>１回目</t>
    <rPh sb="1" eb="3">
      <t>カイメ</t>
    </rPh>
    <phoneticPr fontId="1"/>
  </si>
  <si>
    <t>２回目</t>
    <rPh sb="1" eb="3">
      <t>カイメ</t>
    </rPh>
    <phoneticPr fontId="1"/>
  </si>
  <si>
    <t>名</t>
    <rPh sb="0" eb="1">
      <t>メイ</t>
    </rPh>
    <phoneticPr fontId="1"/>
  </si>
  <si>
    <t>備　考</t>
    <rPh sb="0" eb="1">
      <t>ソナエ</t>
    </rPh>
    <rPh sb="2" eb="3">
      <t>コウ</t>
    </rPh>
    <phoneticPr fontId="1"/>
  </si>
  <si>
    <t>＊上記の欄に引率責任者の連絡先とお名前をご記入下さい。</t>
    <rPh sb="1" eb="3">
      <t>ジョウキ</t>
    </rPh>
    <rPh sb="4" eb="5">
      <t>ラン</t>
    </rPh>
    <rPh sb="6" eb="8">
      <t>インソツ</t>
    </rPh>
    <rPh sb="8" eb="11">
      <t>セキニンシャ</t>
    </rPh>
    <rPh sb="12" eb="15">
      <t>レンラクサキ</t>
    </rPh>
    <rPh sb="17" eb="19">
      <t>ナマエ</t>
    </rPh>
    <rPh sb="21" eb="23">
      <t>キニュウ</t>
    </rPh>
    <rPh sb="23" eb="24">
      <t>クダ</t>
    </rPh>
    <phoneticPr fontId="1"/>
  </si>
  <si>
    <t>＊下記の日程で中学校を振り分けています。予定された日程で都合がつかない場合は別日でも参加可能です。</t>
    <rPh sb="1" eb="3">
      <t>カキ</t>
    </rPh>
    <rPh sb="4" eb="6">
      <t>ニッテイ</t>
    </rPh>
    <rPh sb="7" eb="10">
      <t>チュウガッコウ</t>
    </rPh>
    <rPh sb="11" eb="12">
      <t>フ</t>
    </rPh>
    <rPh sb="13" eb="14">
      <t>ワ</t>
    </rPh>
    <rPh sb="20" eb="22">
      <t>ヨテイ</t>
    </rPh>
    <rPh sb="25" eb="27">
      <t>ニッテイ</t>
    </rPh>
    <rPh sb="28" eb="30">
      <t>ツゴウ</t>
    </rPh>
    <rPh sb="35" eb="37">
      <t>バアイ</t>
    </rPh>
    <rPh sb="38" eb="39">
      <t>ベツ</t>
    </rPh>
    <rPh sb="39" eb="40">
      <t>ヒ</t>
    </rPh>
    <rPh sb="42" eb="44">
      <t>サンカ</t>
    </rPh>
    <rPh sb="44" eb="46">
      <t>カノウ</t>
    </rPh>
    <phoneticPr fontId="1"/>
  </si>
  <si>
    <t>　備考欄に日程変更を希望する生徒のお名前をご記入ください（確認のため、連絡する場合があります）。</t>
    <rPh sb="1" eb="4">
      <t>ビコウラン</t>
    </rPh>
    <rPh sb="5" eb="7">
      <t>ニッテイ</t>
    </rPh>
    <rPh sb="7" eb="9">
      <t>ヘンコウ</t>
    </rPh>
    <rPh sb="10" eb="12">
      <t>キボウ</t>
    </rPh>
    <rPh sb="14" eb="16">
      <t>セイト</t>
    </rPh>
    <rPh sb="18" eb="20">
      <t>ナマエ</t>
    </rPh>
    <rPh sb="22" eb="24">
      <t>キニュウ</t>
    </rPh>
    <rPh sb="29" eb="31">
      <t>カクニン</t>
    </rPh>
    <rPh sb="35" eb="37">
      <t>レンラク</t>
    </rPh>
    <rPh sb="39" eb="41">
      <t>バアイ</t>
    </rPh>
    <phoneticPr fontId="1"/>
  </si>
  <si>
    <t xml:space="preserve">［日程変更を希望する中学生］
</t>
    <rPh sb="1" eb="3">
      <t>ニッテイ</t>
    </rPh>
    <rPh sb="3" eb="5">
      <t>ヘンコウ</t>
    </rPh>
    <rPh sb="6" eb="8">
      <t>キボウ</t>
    </rPh>
    <rPh sb="10" eb="13">
      <t>チュウガクセイ</t>
    </rPh>
    <phoneticPr fontId="1"/>
  </si>
  <si>
    <r>
      <t>＜</t>
    </r>
    <r>
      <rPr>
        <b/>
        <sz val="14"/>
        <color rgb="FFFF0000"/>
        <rFont val="HG丸ｺﾞｼｯｸM-PRO"/>
        <family val="3"/>
        <charset val="128"/>
      </rPr>
      <t>生徒　</t>
    </r>
    <r>
      <rPr>
        <b/>
        <sz val="14"/>
        <color theme="1"/>
        <rFont val="HG丸ｺﾞｼｯｸM-PRO"/>
        <family val="3"/>
        <charset val="128"/>
      </rPr>
      <t>参加者名簿　①＞</t>
    </r>
    <rPh sb="1" eb="3">
      <t>セイト</t>
    </rPh>
    <rPh sb="4" eb="7">
      <t>サンカシャ</t>
    </rPh>
    <rPh sb="7" eb="9">
      <t>メイボ</t>
    </rPh>
    <phoneticPr fontId="1"/>
  </si>
  <si>
    <t>令和元年度　諫早農業高等学校　オープンスクール</t>
    <rPh sb="0" eb="2">
      <t>レイワ</t>
    </rPh>
    <rPh sb="2" eb="3">
      <t>ガン</t>
    </rPh>
    <rPh sb="3" eb="5">
      <t>ネンド</t>
    </rPh>
    <rPh sb="6" eb="8">
      <t>イサハヤ</t>
    </rPh>
    <rPh sb="8" eb="10">
      <t>ノウギョウ</t>
    </rPh>
    <rPh sb="10" eb="12">
      <t>コウトウ</t>
    </rPh>
    <rPh sb="12" eb="14">
      <t>ガッコウ</t>
    </rPh>
    <phoneticPr fontId="1"/>
  </si>
  <si>
    <t>バス
利用</t>
    <rPh sb="3" eb="5">
      <t>リヨウ</t>
    </rPh>
    <phoneticPr fontId="1"/>
  </si>
  <si>
    <t>連絡先（氏名）：　　　　　　　　　様</t>
    <rPh sb="0" eb="3">
      <t>レンラクサキ</t>
    </rPh>
    <rPh sb="4" eb="6">
      <t>シメイ</t>
    </rPh>
    <rPh sb="17" eb="18">
      <t>サマ</t>
    </rPh>
    <phoneticPr fontId="1"/>
  </si>
  <si>
    <t>引率責任者（代表）の電話番号</t>
    <rPh sb="0" eb="2">
      <t>インソツ</t>
    </rPh>
    <rPh sb="2" eb="5">
      <t>セキニンシャ</t>
    </rPh>
    <rPh sb="6" eb="8">
      <t>ダイヒョウ</t>
    </rPh>
    <rPh sb="10" eb="12">
      <t>デンワ</t>
    </rPh>
    <rPh sb="12" eb="14">
      <t>バンゴウ</t>
    </rPh>
    <phoneticPr fontId="1"/>
  </si>
  <si>
    <t>保護者の参加者数</t>
    <rPh sb="0" eb="3">
      <t>ホゴシャ</t>
    </rPh>
    <phoneticPr fontId="1"/>
  </si>
  <si>
    <t>人</t>
    <rPh sb="0" eb="1">
      <t>ニン</t>
    </rPh>
    <phoneticPr fontId="1"/>
  </si>
  <si>
    <t>引率教員の参加者数</t>
    <rPh sb="0" eb="2">
      <t>インソツ</t>
    </rPh>
    <rPh sb="2" eb="4">
      <t>キョウイン</t>
    </rPh>
    <rPh sb="5" eb="9">
      <t>サンカシャスウ</t>
    </rPh>
    <phoneticPr fontId="1"/>
  </si>
  <si>
    <t>自家用車（教員・保護者）の総数</t>
    <rPh sb="5" eb="7">
      <t>キョウイン</t>
    </rPh>
    <rPh sb="8" eb="11">
      <t>ホゴシャ</t>
    </rPh>
    <rPh sb="13" eb="15">
      <t>ソウスウ</t>
    </rPh>
    <phoneticPr fontId="1"/>
  </si>
  <si>
    <t>＊資料準備の参考とするため、学科説明会（２カ所）と体験学習（１カ所）を略称でご記入ください。</t>
    <rPh sb="1" eb="3">
      <t>シリョウ</t>
    </rPh>
    <rPh sb="3" eb="5">
      <t>ジュンビ</t>
    </rPh>
    <rPh sb="6" eb="8">
      <t>サンコウ</t>
    </rPh>
    <rPh sb="14" eb="16">
      <t>ガッカ</t>
    </rPh>
    <rPh sb="16" eb="18">
      <t>セツメイ</t>
    </rPh>
    <rPh sb="18" eb="19">
      <t>カイ</t>
    </rPh>
    <rPh sb="22" eb="23">
      <t>ショ</t>
    </rPh>
    <rPh sb="25" eb="27">
      <t>タイケン</t>
    </rPh>
    <rPh sb="27" eb="29">
      <t>ガクシュウ</t>
    </rPh>
    <rPh sb="32" eb="33">
      <t>ショ</t>
    </rPh>
    <rPh sb="35" eb="37">
      <t>リャクショウ</t>
    </rPh>
    <rPh sb="39" eb="41">
      <t>キニュウ</t>
    </rPh>
    <phoneticPr fontId="1"/>
  </si>
  <si>
    <t>２５日（木）：　諫早市（喜々津・諫早琴海・高来・小長井）　＋　諫早市以外　＋　県立学校</t>
    <rPh sb="2" eb="3">
      <t>ニチ</t>
    </rPh>
    <rPh sb="4" eb="5">
      <t>キ</t>
    </rPh>
    <phoneticPr fontId="1"/>
  </si>
  <si>
    <t>２６日（金）：　諫早市（諫早・北諫早・西諌早・明峰・真城・小野・森山・飯盛・有喜・長田）</t>
    <rPh sb="2" eb="3">
      <t>ニチ</t>
    </rPh>
    <rPh sb="4" eb="5">
      <t>キン</t>
    </rPh>
    <phoneticPr fontId="1"/>
  </si>
  <si>
    <t>　この地区以外は配車できません。バス利用者は原則、往復利用をお願いします。</t>
    <rPh sb="3" eb="5">
      <t>チク</t>
    </rPh>
    <rPh sb="5" eb="7">
      <t>イガイ</t>
    </rPh>
    <rPh sb="8" eb="10">
      <t>ハイシャ</t>
    </rPh>
    <rPh sb="18" eb="21">
      <t>リヨウシャ</t>
    </rPh>
    <rPh sb="22" eb="24">
      <t>ゲンソク</t>
    </rPh>
    <rPh sb="25" eb="27">
      <t>オウフク</t>
    </rPh>
    <rPh sb="27" eb="29">
      <t>リヨウ</t>
    </rPh>
    <rPh sb="31" eb="32">
      <t>ネガ</t>
    </rPh>
    <phoneticPr fontId="1"/>
  </si>
  <si>
    <t>　バス利用を希望する人は○をつけて下さい。</t>
    <rPh sb="3" eb="5">
      <t>リヨウ</t>
    </rPh>
    <rPh sb="6" eb="8">
      <t>キボウ</t>
    </rPh>
    <rPh sb="10" eb="11">
      <t>ヒト</t>
    </rPh>
    <rPh sb="17" eb="18">
      <t>クダ</t>
    </rPh>
    <phoneticPr fontId="1"/>
  </si>
  <si>
    <t>令和元年　　月　　日</t>
    <rPh sb="0" eb="2">
      <t>レイワ</t>
    </rPh>
    <rPh sb="2" eb="3">
      <t>ガン</t>
    </rPh>
    <rPh sb="3" eb="4">
      <t>ネン</t>
    </rPh>
    <rPh sb="6" eb="7">
      <t>ガツ</t>
    </rPh>
    <rPh sb="9" eb="10">
      <t>ニチ</t>
    </rPh>
    <phoneticPr fontId="1"/>
  </si>
  <si>
    <t>＊用紙が不足する場合は、②枚目に追加記入をお願いいたします。</t>
    <rPh sb="1" eb="3">
      <t>ヨウシ</t>
    </rPh>
    <rPh sb="4" eb="6">
      <t>フソク</t>
    </rPh>
    <rPh sb="8" eb="10">
      <t>バアイ</t>
    </rPh>
    <rPh sb="13" eb="15">
      <t>マイメ</t>
    </rPh>
    <rPh sb="16" eb="18">
      <t>ツイカ</t>
    </rPh>
    <rPh sb="18" eb="20">
      <t>キニュウ</t>
    </rPh>
    <rPh sb="22" eb="23">
      <t>ネガ</t>
    </rPh>
    <phoneticPr fontId="1"/>
  </si>
  <si>
    <t>男子</t>
  </si>
  <si>
    <t>名</t>
  </si>
  <si>
    <t>女子</t>
  </si>
  <si>
    <t>男　合計</t>
    <rPh sb="0" eb="1">
      <t>オトコ</t>
    </rPh>
    <rPh sb="2" eb="4">
      <t>ゴウケイ</t>
    </rPh>
    <phoneticPr fontId="1"/>
  </si>
  <si>
    <t>女　合計</t>
    <rPh sb="0" eb="1">
      <t>オンナ</t>
    </rPh>
    <rPh sb="2" eb="4">
      <t>ゴウケイ</t>
    </rPh>
    <phoneticPr fontId="1"/>
  </si>
  <si>
    <t>バス</t>
    <phoneticPr fontId="1"/>
  </si>
  <si>
    <t>名</t>
    <rPh sb="0" eb="1">
      <t>メイ</t>
    </rPh>
    <phoneticPr fontId="1"/>
  </si>
  <si>
    <t>氏名入力後は、プルダウンから選択してください。</t>
    <rPh sb="0" eb="2">
      <t>シメイ</t>
    </rPh>
    <rPh sb="2" eb="4">
      <t>ニュウリョク</t>
    </rPh>
    <rPh sb="4" eb="5">
      <t>ゴ</t>
    </rPh>
    <rPh sb="14" eb="16">
      <t>センタク</t>
    </rPh>
    <phoneticPr fontId="1"/>
  </si>
  <si>
    <t>総計</t>
    <rPh sb="0" eb="2">
      <t>ソウケイ</t>
    </rPh>
    <phoneticPr fontId="1"/>
  </si>
  <si>
    <t>参加日</t>
    <rPh sb="0" eb="2">
      <t>サンカ</t>
    </rPh>
    <rPh sb="2" eb="3">
      <t>ヒ</t>
    </rPh>
    <phoneticPr fontId="1"/>
  </si>
  <si>
    <r>
      <t>＊バスは</t>
    </r>
    <r>
      <rPr>
        <sz val="11"/>
        <color rgb="FFFF0000"/>
        <rFont val="HG丸ｺﾞｼｯｸM-PRO"/>
        <family val="3"/>
        <charset val="128"/>
      </rPr>
      <t>長崎市（長与・時津含む）、島原市、南島原市、雲仙市のみ</t>
    </r>
    <r>
      <rPr>
        <sz val="11"/>
        <color theme="1"/>
        <rFont val="HG丸ｺﾞｼｯｸM-PRO"/>
        <family val="3"/>
        <charset val="128"/>
      </rPr>
      <t>配車します（２５日のみ）。</t>
    </r>
    <rPh sb="4" eb="7">
      <t>ナガサキシ</t>
    </rPh>
    <rPh sb="8" eb="10">
      <t>ナガヨ</t>
    </rPh>
    <rPh sb="11" eb="13">
      <t>トギツ</t>
    </rPh>
    <rPh sb="13" eb="14">
      <t>フク</t>
    </rPh>
    <rPh sb="17" eb="20">
      <t>シマバラシ</t>
    </rPh>
    <rPh sb="21" eb="25">
      <t>ミナミシマバラシ</t>
    </rPh>
    <rPh sb="26" eb="29">
      <t>ウンゼンシ</t>
    </rPh>
    <rPh sb="31" eb="33">
      <t>ハイシャ</t>
    </rPh>
    <rPh sb="39" eb="40">
      <t>ニチ</t>
    </rPh>
    <phoneticPr fontId="1"/>
  </si>
  <si>
    <t>中学校名</t>
    <rPh sb="0" eb="3">
      <t>チュウガッコウ</t>
    </rPh>
    <rPh sb="3" eb="4">
      <t>メイ</t>
    </rPh>
    <phoneticPr fontId="1"/>
  </si>
  <si>
    <t>担当者</t>
    <rPh sb="0" eb="1">
      <t>タン</t>
    </rPh>
    <rPh sb="1" eb="2">
      <t>トウ</t>
    </rPh>
    <rPh sb="2" eb="3">
      <t>モノ</t>
    </rPh>
    <phoneticPr fontId="1"/>
  </si>
  <si>
    <t>学科説明会</t>
    <rPh sb="0" eb="2">
      <t>ガッカ</t>
    </rPh>
    <rPh sb="2" eb="5">
      <t>セツメイカイ</t>
    </rPh>
    <phoneticPr fontId="1"/>
  </si>
  <si>
    <t>１回目</t>
    <rPh sb="1" eb="3">
      <t>カイメ</t>
    </rPh>
    <phoneticPr fontId="1"/>
  </si>
  <si>
    <t>２回目</t>
    <rPh sb="1" eb="3">
      <t>カイメ</t>
    </rPh>
    <phoneticPr fontId="1"/>
  </si>
  <si>
    <t>学科体験</t>
    <rPh sb="0" eb="2">
      <t>ガッカ</t>
    </rPh>
    <rPh sb="2" eb="4">
      <t>タイケン</t>
    </rPh>
    <phoneticPr fontId="1"/>
  </si>
  <si>
    <t>A</t>
    <phoneticPr fontId="1"/>
  </si>
  <si>
    <t>Z</t>
    <phoneticPr fontId="1"/>
  </si>
  <si>
    <t>F</t>
    <phoneticPr fontId="1"/>
  </si>
  <si>
    <t>C</t>
    <phoneticPr fontId="1"/>
  </si>
  <si>
    <t>L</t>
    <phoneticPr fontId="1"/>
  </si>
  <si>
    <t>E</t>
    <phoneticPr fontId="1"/>
  </si>
  <si>
    <t>H</t>
    <phoneticPr fontId="1"/>
  </si>
  <si>
    <t>合計</t>
    <rPh sb="0" eb="2">
      <t>ゴウケイ</t>
    </rPh>
    <phoneticPr fontId="1"/>
  </si>
  <si>
    <t>＊学科説明会と体験学習はそれぞれの学科の略称で入力ください。</t>
    <rPh sb="1" eb="3">
      <t>ガッカ</t>
    </rPh>
    <rPh sb="3" eb="5">
      <t>セツメイ</t>
    </rPh>
    <rPh sb="5" eb="6">
      <t>カイ</t>
    </rPh>
    <rPh sb="7" eb="9">
      <t>タイケン</t>
    </rPh>
    <rPh sb="9" eb="11">
      <t>ガクシュウ</t>
    </rPh>
    <rPh sb="17" eb="19">
      <t>ガッカ</t>
    </rPh>
    <rPh sb="20" eb="22">
      <t>リャクショウ</t>
    </rPh>
    <rPh sb="23" eb="25">
      <t>ニュウリョク</t>
    </rPh>
    <phoneticPr fontId="1"/>
  </si>
  <si>
    <t>＊ケガ・事故等が発生した場合に、緊急連絡が必要となりますので、中学校の先生もしくは引率責任を</t>
    <rPh sb="4" eb="6">
      <t>ジコ</t>
    </rPh>
    <rPh sb="6" eb="7">
      <t>ナド</t>
    </rPh>
    <rPh sb="8" eb="10">
      <t>ハッセイ</t>
    </rPh>
    <rPh sb="12" eb="14">
      <t>バアイ</t>
    </rPh>
    <rPh sb="16" eb="18">
      <t>キンキュウ</t>
    </rPh>
    <rPh sb="18" eb="20">
      <t>レンラク</t>
    </rPh>
    <rPh sb="21" eb="23">
      <t>ヒツヨウ</t>
    </rPh>
    <rPh sb="31" eb="34">
      <t>チュウガッコウ</t>
    </rPh>
    <rPh sb="35" eb="37">
      <t>センセイ</t>
    </rPh>
    <phoneticPr fontId="1"/>
  </si>
  <si>
    <t>　負うことができる保護者の参加（どちらか１名以上）をお願いいたします。</t>
    <rPh sb="9" eb="12">
      <t>ホゴシャ</t>
    </rPh>
    <rPh sb="13" eb="15">
      <t>サンカ</t>
    </rPh>
    <rPh sb="21" eb="22">
      <t>メイ</t>
    </rPh>
    <rPh sb="22" eb="24">
      <t>イジョウ</t>
    </rPh>
    <rPh sb="27" eb="28">
      <t>ネガ</t>
    </rPh>
    <phoneticPr fontId="1"/>
  </si>
  <si>
    <t>＊オープンスクールに参加される引率者（教師・保護者）の人数を上記欄ご記入下さい。</t>
    <rPh sb="10" eb="12">
      <t>サンカ</t>
    </rPh>
    <rPh sb="15" eb="18">
      <t>インソツシャ</t>
    </rPh>
    <rPh sb="19" eb="21">
      <t>キョウシ</t>
    </rPh>
    <rPh sb="22" eb="25">
      <t>ホゴシャ</t>
    </rPh>
    <rPh sb="27" eb="29">
      <t>ニンズウ</t>
    </rPh>
    <rPh sb="30" eb="32">
      <t>ジョウキ</t>
    </rPh>
    <rPh sb="32" eb="33">
      <t>ラン</t>
    </rPh>
    <rPh sb="34" eb="36">
      <t>キニュウ</t>
    </rPh>
    <rPh sb="36" eb="37">
      <t>クダ</t>
    </rPh>
    <phoneticPr fontId="1"/>
  </si>
  <si>
    <t>色がついているところは
自動計算されます</t>
    <rPh sb="0" eb="1">
      <t>イロ</t>
    </rPh>
    <phoneticPr fontId="1"/>
  </si>
  <si>
    <r>
      <t>＜</t>
    </r>
    <r>
      <rPr>
        <b/>
        <sz val="14"/>
        <color rgb="FFFF0000"/>
        <rFont val="HG丸ｺﾞｼｯｸM-PRO"/>
        <family val="3"/>
        <charset val="128"/>
      </rPr>
      <t>生徒</t>
    </r>
    <r>
      <rPr>
        <b/>
        <sz val="14"/>
        <color theme="1"/>
        <rFont val="HG丸ｺﾞｼｯｸM-PRO"/>
        <family val="3"/>
        <charset val="128"/>
      </rPr>
      <t>　参加者名簿　②＞</t>
    </r>
    <phoneticPr fontId="1"/>
  </si>
  <si>
    <r>
      <t>＊</t>
    </r>
    <r>
      <rPr>
        <sz val="11"/>
        <color rgb="FFFF0000"/>
        <rFont val="HG丸ｺﾞｼｯｸM-PRO"/>
        <family val="3"/>
        <charset val="128"/>
      </rPr>
      <t>体験学習</t>
    </r>
    <r>
      <rPr>
        <sz val="11"/>
        <color theme="1"/>
        <rFont val="HG丸ｺﾞｼｯｸM-PRO"/>
        <family val="3"/>
        <charset val="128"/>
      </rPr>
      <t>においては、</t>
    </r>
    <r>
      <rPr>
        <sz val="11"/>
        <color rgb="FFFF0000"/>
        <rFont val="HG丸ｺﾞｼｯｸM-PRO"/>
        <family val="3"/>
        <charset val="128"/>
      </rPr>
      <t>農業科学科</t>
    </r>
    <r>
      <rPr>
        <sz val="11"/>
        <rFont val="HG丸ｺﾞｼｯｸM-PRO"/>
        <family val="3"/>
        <charset val="128"/>
      </rPr>
      <t>・</t>
    </r>
    <r>
      <rPr>
        <sz val="11"/>
        <color rgb="FFFF0000"/>
        <rFont val="HG丸ｺﾞｼｯｸM-PRO"/>
        <family val="3"/>
        <charset val="128"/>
      </rPr>
      <t>環境創造科</t>
    </r>
    <r>
      <rPr>
        <sz val="11"/>
        <rFont val="HG丸ｺﾞｼｯｸM-PRO"/>
        <family val="3"/>
        <charset val="128"/>
      </rPr>
      <t>・</t>
    </r>
    <r>
      <rPr>
        <sz val="11"/>
        <color rgb="FFFF0000"/>
        <rFont val="HG丸ｺﾞｼｯｸM-PRO"/>
        <family val="3"/>
        <charset val="128"/>
      </rPr>
      <t>食品科学科</t>
    </r>
    <r>
      <rPr>
        <sz val="11"/>
        <color theme="1"/>
        <rFont val="HG丸ｺﾞｼｯｸM-PRO"/>
        <family val="3"/>
        <charset val="128"/>
      </rPr>
      <t>は材料の都合上、</t>
    </r>
    <r>
      <rPr>
        <sz val="11"/>
        <color rgb="FFFF0000"/>
        <rFont val="HG丸ｺﾞｼｯｸM-PRO"/>
        <family val="3"/>
        <charset val="128"/>
      </rPr>
      <t>事前に申込をした</t>
    </r>
    <rPh sb="1" eb="3">
      <t>タイケン</t>
    </rPh>
    <rPh sb="3" eb="5">
      <t>ガクシュウ</t>
    </rPh>
    <rPh sb="11" eb="13">
      <t>ノウギョウ</t>
    </rPh>
    <rPh sb="13" eb="16">
      <t>カガクカ</t>
    </rPh>
    <rPh sb="17" eb="19">
      <t>カンキョウ</t>
    </rPh>
    <rPh sb="19" eb="21">
      <t>ソウゾウ</t>
    </rPh>
    <rPh sb="21" eb="22">
      <t>カ</t>
    </rPh>
    <rPh sb="23" eb="25">
      <t>ショクヒン</t>
    </rPh>
    <rPh sb="25" eb="28">
      <t>カガクカ</t>
    </rPh>
    <rPh sb="29" eb="31">
      <t>ザイリョウ</t>
    </rPh>
    <rPh sb="32" eb="35">
      <t>ツゴウジョウ</t>
    </rPh>
    <rPh sb="36" eb="38">
      <t>ジゼン</t>
    </rPh>
    <rPh sb="39" eb="41">
      <t>モウシコミ</t>
    </rPh>
    <phoneticPr fontId="1"/>
  </si>
  <si>
    <r>
      <t>　</t>
    </r>
    <r>
      <rPr>
        <sz val="11"/>
        <color rgb="FFFF0000"/>
        <rFont val="HG丸ｺﾞｼｯｸM-PRO"/>
        <family val="3"/>
        <charset val="128"/>
      </rPr>
      <t>中学生のみの対象</t>
    </r>
    <r>
      <rPr>
        <sz val="11"/>
        <color theme="1"/>
        <rFont val="HG丸ｺﾞｼｯｸM-PRO"/>
        <family val="3"/>
        <charset val="128"/>
      </rPr>
      <t>です。そのため、追加の見学ができない場合もありますのでご了承ください。</t>
    </r>
    <phoneticPr fontId="1"/>
  </si>
  <si>
    <r>
      <rPr>
        <b/>
        <sz val="12"/>
        <rFont val="HG丸ｺﾞｼｯｸM-PRO"/>
        <family val="3"/>
        <charset val="128"/>
      </rPr>
      <t>＊メール送信時の件名は</t>
    </r>
    <r>
      <rPr>
        <b/>
        <sz val="12"/>
        <color rgb="FFFF0000"/>
        <rFont val="HG丸ｺﾞｼｯｸM-PRO"/>
        <family val="3"/>
        <charset val="128"/>
      </rPr>
      <t>［○○中学校］■■■■（担当者名）</t>
    </r>
    <r>
      <rPr>
        <b/>
        <sz val="12"/>
        <rFont val="HG丸ｺﾞｼｯｸM-PRO"/>
        <family val="3"/>
        <charset val="128"/>
      </rPr>
      <t>でお願いいたします。</t>
    </r>
    <rPh sb="4" eb="6">
      <t>ソウシン</t>
    </rPh>
    <rPh sb="6" eb="7">
      <t>ジ</t>
    </rPh>
    <rPh sb="8" eb="10">
      <t>ケンメイ</t>
    </rPh>
    <rPh sb="14" eb="15">
      <t>チュウ</t>
    </rPh>
    <rPh sb="15" eb="17">
      <t>ガッコウ</t>
    </rPh>
    <rPh sb="23" eb="26">
      <t>タントウシャ</t>
    </rPh>
    <rPh sb="26" eb="27">
      <t>メイ</t>
    </rPh>
    <rPh sb="30" eb="31">
      <t>ネガ</t>
    </rPh>
    <phoneticPr fontId="1"/>
  </si>
  <si>
    <r>
      <rPr>
        <b/>
        <sz val="24"/>
        <rFont val="HG丸ｺﾞｼｯｸM-PRO"/>
        <family val="3"/>
        <charset val="128"/>
      </rPr>
      <t>＜</t>
    </r>
    <r>
      <rPr>
        <b/>
        <sz val="24"/>
        <color rgb="FFFF0000"/>
        <rFont val="HG丸ｺﾞｼｯｸM-PRO"/>
        <family val="3"/>
        <charset val="128"/>
      </rPr>
      <t>引率教師</t>
    </r>
    <r>
      <rPr>
        <b/>
        <sz val="14"/>
        <color theme="1"/>
        <rFont val="HG丸ｺﾞｼｯｸM-PRO"/>
        <family val="3"/>
        <charset val="128"/>
      </rPr>
      <t>ならびに</t>
    </r>
    <r>
      <rPr>
        <b/>
        <sz val="24"/>
        <color rgb="FFFF0000"/>
        <rFont val="HG丸ｺﾞｼｯｸM-PRO"/>
        <family val="3"/>
        <charset val="128"/>
      </rPr>
      <t>保護者</t>
    </r>
    <r>
      <rPr>
        <b/>
        <sz val="24"/>
        <color theme="1"/>
        <rFont val="HG丸ｺﾞｼｯｸM-PRO"/>
        <family val="3"/>
        <charset val="128"/>
      </rPr>
      <t>　参加者名簿＞　</t>
    </r>
    <rPh sb="1" eb="3">
      <t>インソツ</t>
    </rPh>
    <rPh sb="3" eb="5">
      <t>キョウシ</t>
    </rPh>
    <rPh sb="9" eb="12">
      <t>ホゴシャ</t>
    </rPh>
    <rPh sb="13" eb="16">
      <t>サンカシャ</t>
    </rPh>
    <rPh sb="16" eb="18">
      <t>メイボ</t>
    </rPh>
    <phoneticPr fontId="1"/>
  </si>
  <si>
    <t>令和元年　　月　　日</t>
    <rPh sb="0" eb="1">
      <t>レイ</t>
    </rPh>
    <rPh sb="1" eb="2">
      <t>カズ</t>
    </rPh>
    <rPh sb="2" eb="3">
      <t>モト</t>
    </rPh>
    <rPh sb="3" eb="4">
      <t>トシ</t>
    </rPh>
    <rPh sb="4" eb="5">
      <t>ヘイネン</t>
    </rPh>
    <rPh sb="6" eb="7">
      <t>ガツ</t>
    </rPh>
    <rPh sb="9" eb="10">
      <t>ニチ</t>
    </rPh>
    <phoneticPr fontId="1"/>
  </si>
  <si>
    <t>令和元年度　諫早農業高等学校　オープンスクール　質問事項</t>
    <rPh sb="0" eb="1">
      <t>レイ</t>
    </rPh>
    <rPh sb="1" eb="2">
      <t>ワ</t>
    </rPh>
    <rPh sb="2" eb="4">
      <t>ガンネン</t>
    </rPh>
    <rPh sb="4" eb="5">
      <t>ド</t>
    </rPh>
    <rPh sb="5" eb="7">
      <t>ヘイネンド</t>
    </rPh>
    <rPh sb="6" eb="8">
      <t>イサハヤ</t>
    </rPh>
    <rPh sb="8" eb="10">
      <t>ノウギョウ</t>
    </rPh>
    <rPh sb="10" eb="12">
      <t>コウトウ</t>
    </rPh>
    <rPh sb="12" eb="14">
      <t>ガッコウ</t>
    </rPh>
    <rPh sb="24" eb="26">
      <t>シツモン</t>
    </rPh>
    <rPh sb="26" eb="28">
      <t>ジコウ</t>
    </rPh>
    <phoneticPr fontId="1"/>
  </si>
  <si>
    <t>メールが送信できない場合は、FAX（0957ｰ22ｰ2825）で提出をお願いいたします。</t>
    <rPh sb="4" eb="6">
      <t>ソウシン</t>
    </rPh>
    <rPh sb="10" eb="12">
      <t>バアイ</t>
    </rPh>
    <rPh sb="32" eb="34">
      <t>テイシュツ</t>
    </rPh>
    <rPh sb="36" eb="37">
      <t>ネガ</t>
    </rPh>
    <phoneticPr fontId="1"/>
  </si>
  <si>
    <t>提出された生徒氏名などの情報は本校のオープンスクール以外の業務では使用いたしません。</t>
    <rPh sb="12" eb="14">
      <t>ジョウホウ</t>
    </rPh>
    <phoneticPr fontId="1"/>
  </si>
  <si>
    <t>＊できるだけ公共交通機関での来校をお願いいたします。自家用車での来校は、できるだけ乗り合わせの</t>
    <rPh sb="6" eb="8">
      <t>コウキョウ</t>
    </rPh>
    <rPh sb="8" eb="10">
      <t>コウツウ</t>
    </rPh>
    <rPh sb="10" eb="12">
      <t>キカン</t>
    </rPh>
    <rPh sb="14" eb="16">
      <t>ライコウ</t>
    </rPh>
    <rPh sb="18" eb="19">
      <t>ネガ</t>
    </rPh>
    <rPh sb="26" eb="30">
      <t>ジカヨウシャ</t>
    </rPh>
    <rPh sb="32" eb="34">
      <t>ライコウ</t>
    </rPh>
    <rPh sb="41" eb="42">
      <t>ノ</t>
    </rPh>
    <rPh sb="43" eb="44">
      <t>ア</t>
    </rPh>
    <phoneticPr fontId="1"/>
  </si>
  <si>
    <t>　それ以外の学科は自由に見学できます。上記の３学科も体験学習が終了次第、自由に見学できます。</t>
    <rPh sb="3" eb="5">
      <t>イガイ</t>
    </rPh>
    <rPh sb="6" eb="8">
      <t>ガッカ</t>
    </rPh>
    <rPh sb="9" eb="11">
      <t>ジユウ</t>
    </rPh>
    <rPh sb="12" eb="14">
      <t>ケンガク</t>
    </rPh>
    <rPh sb="19" eb="21">
      <t>ジョウキ</t>
    </rPh>
    <rPh sb="23" eb="25">
      <t>ガッカ</t>
    </rPh>
    <rPh sb="26" eb="28">
      <t>タイケン</t>
    </rPh>
    <rPh sb="28" eb="30">
      <t>ガクシュウ</t>
    </rPh>
    <rPh sb="31" eb="33">
      <t>シュウリョウ</t>
    </rPh>
    <rPh sb="33" eb="35">
      <t>シダイ</t>
    </rPh>
    <rPh sb="36" eb="38">
      <t>ジユウ</t>
    </rPh>
    <rPh sb="39" eb="41">
      <t>ケンガク</t>
    </rPh>
    <phoneticPr fontId="1"/>
  </si>
  <si>
    <r>
      <t>＊</t>
    </r>
    <r>
      <rPr>
        <sz val="11"/>
        <color rgb="FFFF0000"/>
        <rFont val="HG丸ｺﾞｼｯｸM-PRO"/>
        <family val="3"/>
        <charset val="128"/>
      </rPr>
      <t>学科説明会においては人数調整のため、希望した１回目と2回目の順番が変更になる場合もあります。</t>
    </r>
    <rPh sb="1" eb="3">
      <t>ガッカ</t>
    </rPh>
    <rPh sb="3" eb="6">
      <t>セツメイカイ</t>
    </rPh>
    <rPh sb="11" eb="13">
      <t>ニンズウ</t>
    </rPh>
    <rPh sb="13" eb="15">
      <t>チョウセイ</t>
    </rPh>
    <rPh sb="19" eb="21">
      <t>キボウ</t>
    </rPh>
    <rPh sb="24" eb="26">
      <t>カイメ</t>
    </rPh>
    <rPh sb="28" eb="30">
      <t>カイメ</t>
    </rPh>
    <rPh sb="31" eb="33">
      <t>ジュンバン</t>
    </rPh>
    <rPh sb="34" eb="36">
      <t>ヘンコウ</t>
    </rPh>
    <rPh sb="39" eb="41">
      <t>バアイ</t>
    </rPh>
    <phoneticPr fontId="1"/>
  </si>
  <si>
    <t>　［　メールアドレス　：　70310kanno-kyoumu@news.ed.jp　］</t>
    <phoneticPr fontId="1"/>
  </si>
  <si>
    <t>参加生徒氏名</t>
    <rPh sb="0" eb="2">
      <t>サンカ</t>
    </rPh>
    <rPh sb="2" eb="4">
      <t>セイト</t>
    </rPh>
    <rPh sb="4" eb="6">
      <t>シメイ</t>
    </rPh>
    <phoneticPr fontId="1"/>
  </si>
  <si>
    <t>提出期限　令和元年6月１４日（金）</t>
    <rPh sb="5" eb="7">
      <t>レイワ</t>
    </rPh>
    <rPh sb="7" eb="8">
      <t>ガン</t>
    </rPh>
    <phoneticPr fontId="1"/>
  </si>
  <si>
    <t>諫早農業高校　令和元年度　オープンスクール（７月２５日）　バス運行計画</t>
    <rPh sb="0" eb="2">
      <t>イサハヤ</t>
    </rPh>
    <rPh sb="2" eb="4">
      <t>ノウギョウ</t>
    </rPh>
    <rPh sb="4" eb="6">
      <t>コウコウ</t>
    </rPh>
    <rPh sb="7" eb="9">
      <t>レイワ</t>
    </rPh>
    <rPh sb="9" eb="10">
      <t>モト</t>
    </rPh>
    <rPh sb="10" eb="12">
      <t>ネンド</t>
    </rPh>
    <rPh sb="23" eb="24">
      <t>ガツ</t>
    </rPh>
    <rPh sb="26" eb="27">
      <t>ニチ</t>
    </rPh>
    <rPh sb="31" eb="33">
      <t>ウンコウ</t>
    </rPh>
    <rPh sb="33" eb="35">
      <t>ケイカク</t>
    </rPh>
    <phoneticPr fontId="1"/>
  </si>
  <si>
    <t>号車</t>
    <rPh sb="0" eb="2">
      <t>ゴウシャ</t>
    </rPh>
    <phoneticPr fontId="1"/>
  </si>
  <si>
    <t>バス停名</t>
    <rPh sb="2" eb="3">
      <t>テイ</t>
    </rPh>
    <rPh sb="3" eb="4">
      <t>メイ</t>
    </rPh>
    <phoneticPr fontId="1"/>
  </si>
  <si>
    <t>乗車時刻</t>
    <rPh sb="0" eb="2">
      <t>ジョウシャ</t>
    </rPh>
    <rPh sb="2" eb="4">
      <t>ジコク</t>
    </rPh>
    <phoneticPr fontId="1"/>
  </si>
  <si>
    <t>時刻の訂正</t>
    <rPh sb="0" eb="2">
      <t>ジコク</t>
    </rPh>
    <rPh sb="3" eb="5">
      <t>テイセイ</t>
    </rPh>
    <phoneticPr fontId="1"/>
  </si>
  <si>
    <t>乗車人数</t>
    <rPh sb="0" eb="2">
      <t>ジョウシャ</t>
    </rPh>
    <rPh sb="2" eb="4">
      <t>ニンズウ</t>
    </rPh>
    <phoneticPr fontId="1"/>
  </si>
  <si>
    <t>備考</t>
    <rPh sb="0" eb="2">
      <t>ビコウ</t>
    </rPh>
    <phoneticPr fontId="1"/>
  </si>
  <si>
    <t>１号車</t>
    <rPh sb="1" eb="3">
      <t>ゴウシャ</t>
    </rPh>
    <phoneticPr fontId="1"/>
  </si>
  <si>
    <t>長崎駅前バス停
（大村ボート行き乗り場）</t>
    <rPh sb="0" eb="2">
      <t>ナガサキ</t>
    </rPh>
    <rPh sb="2" eb="4">
      <t>エキマエ</t>
    </rPh>
    <rPh sb="6" eb="7">
      <t>テイ</t>
    </rPh>
    <rPh sb="9" eb="11">
      <t>オオムラ</t>
    </rPh>
    <rPh sb="14" eb="15">
      <t>ユ</t>
    </rPh>
    <rPh sb="16" eb="17">
      <t>ノ</t>
    </rPh>
    <rPh sb="18" eb="19">
      <t>バ</t>
    </rPh>
    <phoneticPr fontId="1"/>
  </si>
  <si>
    <t>県営バス
大型
長崎
バイパス
～諫早ＩＣ
利用</t>
    <rPh sb="0" eb="2">
      <t>ケンエイ</t>
    </rPh>
    <rPh sb="5" eb="7">
      <t>オオガタ</t>
    </rPh>
    <rPh sb="9" eb="11">
      <t>ナガサキ</t>
    </rPh>
    <rPh sb="18" eb="20">
      <t>イサハヤ</t>
    </rPh>
    <rPh sb="23" eb="25">
      <t>リヨウ</t>
    </rPh>
    <phoneticPr fontId="1"/>
  </si>
  <si>
    <t>浦上駅前バス停</t>
    <rPh sb="0" eb="2">
      <t>ウラカミ</t>
    </rPh>
    <rPh sb="2" eb="3">
      <t>エキ</t>
    </rPh>
    <rPh sb="3" eb="4">
      <t>マエ</t>
    </rPh>
    <rPh sb="6" eb="7">
      <t>テイ</t>
    </rPh>
    <phoneticPr fontId="1"/>
  </si>
  <si>
    <t>住吉バス停
（チトセピア前
　　バイパス方面行き）</t>
    <rPh sb="0" eb="2">
      <t>スミヨシ</t>
    </rPh>
    <rPh sb="4" eb="5">
      <t>テイ</t>
    </rPh>
    <rPh sb="12" eb="13">
      <t>マエ</t>
    </rPh>
    <rPh sb="20" eb="22">
      <t>ホウメン</t>
    </rPh>
    <rPh sb="22" eb="23">
      <t>ユ</t>
    </rPh>
    <phoneticPr fontId="1"/>
  </si>
  <si>
    <t>２号車</t>
    <rPh sb="1" eb="3">
      <t>ゴウシャ</t>
    </rPh>
    <phoneticPr fontId="1"/>
  </si>
  <si>
    <t>日吉バス停</t>
    <rPh sb="0" eb="2">
      <t>ヒヨシ</t>
    </rPh>
    <rPh sb="4" eb="5">
      <t>テイ</t>
    </rPh>
    <phoneticPr fontId="1"/>
  </si>
  <si>
    <t>県営バス
大型</t>
    <rPh sb="0" eb="2">
      <t>ケンエイ</t>
    </rPh>
    <rPh sb="5" eb="7">
      <t>オオガタ</t>
    </rPh>
    <phoneticPr fontId="1"/>
  </si>
  <si>
    <t>網場道バス停</t>
    <rPh sb="0" eb="2">
      <t>アバ</t>
    </rPh>
    <rPh sb="2" eb="3">
      <t>ミチ</t>
    </rPh>
    <rPh sb="5" eb="6">
      <t>テイ</t>
    </rPh>
    <phoneticPr fontId="1"/>
  </si>
  <si>
    <t>矢上バス停</t>
    <rPh sb="0" eb="2">
      <t>ヤガミ</t>
    </rPh>
    <rPh sb="4" eb="5">
      <t>テイ</t>
    </rPh>
    <phoneticPr fontId="1"/>
  </si>
  <si>
    <t>中央通りバス停</t>
    <rPh sb="0" eb="3">
      <t>チュウオウドオ</t>
    </rPh>
    <rPh sb="6" eb="7">
      <t>テイ</t>
    </rPh>
    <phoneticPr fontId="1"/>
  </si>
  <si>
    <t>（団地の中イイジマ商店）</t>
    <rPh sb="1" eb="3">
      <t>ダンチ</t>
    </rPh>
    <rPh sb="4" eb="5">
      <t>ナカ</t>
    </rPh>
    <rPh sb="9" eb="11">
      <t>ショウテン</t>
    </rPh>
    <phoneticPr fontId="1"/>
  </si>
  <si>
    <t>３号車</t>
    <rPh sb="1" eb="3">
      <t>ゴウシャ</t>
    </rPh>
    <phoneticPr fontId="1"/>
  </si>
  <si>
    <t>多比良駅前バス停（国道）</t>
    <rPh sb="0" eb="3">
      <t>タヒラ</t>
    </rPh>
    <rPh sb="3" eb="5">
      <t>エキマエ</t>
    </rPh>
    <rPh sb="7" eb="8">
      <t>テイ</t>
    </rPh>
    <rPh sb="9" eb="11">
      <t>コクドウ</t>
    </rPh>
    <phoneticPr fontId="1"/>
  </si>
  <si>
    <t>日守バス停</t>
    <rPh sb="0" eb="2">
      <t>ヒモリ</t>
    </rPh>
    <rPh sb="4" eb="5">
      <t>テイ</t>
    </rPh>
    <phoneticPr fontId="1"/>
  </si>
  <si>
    <t>Ａコープ吾妻前</t>
    <rPh sb="4" eb="6">
      <t>アヅマ</t>
    </rPh>
    <rPh sb="6" eb="7">
      <t>マエ</t>
    </rPh>
    <phoneticPr fontId="1"/>
  </si>
  <si>
    <t>愛野公民館</t>
    <rPh sb="0" eb="2">
      <t>アイノ</t>
    </rPh>
    <rPh sb="2" eb="5">
      <t>コウミンカン</t>
    </rPh>
    <phoneticPr fontId="1"/>
  </si>
  <si>
    <t>４号車</t>
    <rPh sb="1" eb="3">
      <t>ゴウシャ</t>
    </rPh>
    <phoneticPr fontId="1"/>
  </si>
  <si>
    <t>有家中学校正門前</t>
    <rPh sb="0" eb="2">
      <t>アリイエ</t>
    </rPh>
    <rPh sb="2" eb="5">
      <t>チュウガッコウ</t>
    </rPh>
    <rPh sb="5" eb="8">
      <t>セイモンマエ</t>
    </rPh>
    <phoneticPr fontId="1"/>
  </si>
  <si>
    <t>西有家中学校正門前</t>
    <rPh sb="0" eb="3">
      <t>ニシアリエ</t>
    </rPh>
    <rPh sb="3" eb="6">
      <t>チュウガッコウ</t>
    </rPh>
    <rPh sb="6" eb="9">
      <t>セイモンマエ</t>
    </rPh>
    <phoneticPr fontId="1"/>
  </si>
  <si>
    <t>口之津バス停</t>
    <rPh sb="0" eb="3">
      <t>クチノツ</t>
    </rPh>
    <rPh sb="5" eb="6">
      <t>テイ</t>
    </rPh>
    <phoneticPr fontId="1"/>
  </si>
  <si>
    <t>加津佐海水浴場前バス停</t>
    <rPh sb="0" eb="3">
      <t>カヅサ</t>
    </rPh>
    <rPh sb="3" eb="5">
      <t>カイスイ</t>
    </rPh>
    <rPh sb="5" eb="7">
      <t>ヨクジョウ</t>
    </rPh>
    <rPh sb="7" eb="8">
      <t>マエ</t>
    </rPh>
    <rPh sb="10" eb="11">
      <t>テイ</t>
    </rPh>
    <phoneticPr fontId="1"/>
  </si>
  <si>
    <t>南串中前バス停</t>
    <rPh sb="0" eb="2">
      <t>ミナミグシ</t>
    </rPh>
    <rPh sb="2" eb="3">
      <t>チュウ</t>
    </rPh>
    <rPh sb="3" eb="4">
      <t>マエ</t>
    </rPh>
    <rPh sb="6" eb="7">
      <t>テイ</t>
    </rPh>
    <phoneticPr fontId="1"/>
  </si>
  <si>
    <t>小浜バスターミナル</t>
    <rPh sb="0" eb="2">
      <t>オバマ</t>
    </rPh>
    <phoneticPr fontId="1"/>
  </si>
  <si>
    <t>橘神社前バス停</t>
    <rPh sb="0" eb="1">
      <t>タチバナ</t>
    </rPh>
    <rPh sb="1" eb="3">
      <t>ジンジャ</t>
    </rPh>
    <rPh sb="3" eb="4">
      <t>マエ</t>
    </rPh>
    <rPh sb="6" eb="7">
      <t>テイ</t>
    </rPh>
    <phoneticPr fontId="1"/>
  </si>
  <si>
    <t>【総計】</t>
    <rPh sb="1" eb="3">
      <t>ソウケイ</t>
    </rPh>
    <phoneticPr fontId="1"/>
  </si>
  <si>
    <t>①バスの乗車については、各中学校の引率者・保護者で責任をもって、確認・指導をお願いします。</t>
    <rPh sb="4" eb="6">
      <t>ジョウシャ</t>
    </rPh>
    <rPh sb="12" eb="16">
      <t>カクチュウガッコウ</t>
    </rPh>
    <rPh sb="17" eb="20">
      <t>インソツシャ</t>
    </rPh>
    <rPh sb="21" eb="24">
      <t>ホゴシャ</t>
    </rPh>
    <rPh sb="25" eb="27">
      <t>セキニン</t>
    </rPh>
    <rPh sb="32" eb="34">
      <t>カクニン</t>
    </rPh>
    <rPh sb="35" eb="37">
      <t>シドウ</t>
    </rPh>
    <rPh sb="39" eb="40">
      <t>ネガ</t>
    </rPh>
    <phoneticPr fontId="1"/>
  </si>
  <si>
    <t>②学校到着時刻は９：００頃を想定しています。各中学校の乗車場所と時刻を確認してください。</t>
    <rPh sb="1" eb="3">
      <t>ガッコウ</t>
    </rPh>
    <rPh sb="3" eb="5">
      <t>トウチャク</t>
    </rPh>
    <rPh sb="5" eb="7">
      <t>ジコク</t>
    </rPh>
    <rPh sb="12" eb="13">
      <t>コロ</t>
    </rPh>
    <rPh sb="14" eb="16">
      <t>ソウテイ</t>
    </rPh>
    <rPh sb="22" eb="26">
      <t>カクチュウガッコウ</t>
    </rPh>
    <rPh sb="27" eb="29">
      <t>ジョウシャ</t>
    </rPh>
    <rPh sb="29" eb="31">
      <t>バショ</t>
    </rPh>
    <rPh sb="32" eb="34">
      <t>ジコク</t>
    </rPh>
    <rPh sb="35" eb="37">
      <t>カクニン</t>
    </rPh>
    <phoneticPr fontId="1"/>
  </si>
  <si>
    <t>　また、上記時刻はあくまでも目安ですので、余裕をもって行動するようにお願いします。</t>
    <rPh sb="4" eb="6">
      <t>ジョウキ</t>
    </rPh>
    <rPh sb="6" eb="8">
      <t>ジコク</t>
    </rPh>
    <rPh sb="14" eb="16">
      <t>メヤス</t>
    </rPh>
    <rPh sb="21" eb="23">
      <t>ヨユウ</t>
    </rPh>
    <rPh sb="27" eb="29">
      <t>コウドウ</t>
    </rPh>
    <rPh sb="35" eb="36">
      <t>ネガ</t>
    </rPh>
    <phoneticPr fontId="1"/>
  </si>
  <si>
    <t>③体験入学終了後の学校出発予定時刻は１３：１５です。</t>
    <rPh sb="1" eb="3">
      <t>タイケン</t>
    </rPh>
    <rPh sb="3" eb="5">
      <t>ニュウガク</t>
    </rPh>
    <rPh sb="5" eb="8">
      <t>シュウリョウゴ</t>
    </rPh>
    <rPh sb="9" eb="11">
      <t>ガッコウ</t>
    </rPh>
    <rPh sb="11" eb="13">
      <t>シュッパツ</t>
    </rPh>
    <rPh sb="13" eb="15">
      <t>ヨテイ</t>
    </rPh>
    <rPh sb="15" eb="17">
      <t>ジコク</t>
    </rPh>
    <phoneticPr fontId="1"/>
  </si>
  <si>
    <t>④バスの配車は長崎市（長与・時津含む）、島原市、南島原市、雲仙市のみです。</t>
    <rPh sb="4" eb="6">
      <t>ハイシャ</t>
    </rPh>
    <rPh sb="7" eb="10">
      <t>ナガサキシ</t>
    </rPh>
    <rPh sb="11" eb="13">
      <t>ナガヨ</t>
    </rPh>
    <rPh sb="14" eb="16">
      <t>トギツ</t>
    </rPh>
    <rPh sb="16" eb="17">
      <t>フク</t>
    </rPh>
    <rPh sb="20" eb="23">
      <t>シマバラシ</t>
    </rPh>
    <rPh sb="24" eb="28">
      <t>ミナミシマバラシ</t>
    </rPh>
    <rPh sb="29" eb="32">
      <t>ウンゼンシ</t>
    </rPh>
    <phoneticPr fontId="1"/>
  </si>
  <si>
    <t>　この地区以外は配車できません。バス利用者は原則、往復利用をお願いします。</t>
    <rPh sb="3" eb="5">
      <t>チク</t>
    </rPh>
    <rPh sb="5" eb="7">
      <t>イガイ</t>
    </rPh>
    <rPh sb="8" eb="10">
      <t>ハイシャ</t>
    </rPh>
    <rPh sb="18" eb="21">
      <t>リヨウシャ</t>
    </rPh>
    <rPh sb="22" eb="24">
      <t>ゲンソク</t>
    </rPh>
    <rPh sb="25" eb="27">
      <t>オウフク</t>
    </rPh>
    <rPh sb="27" eb="29">
      <t>リヨウ</t>
    </rPh>
    <rPh sb="31" eb="32">
      <t>ネガ</t>
    </rPh>
    <phoneticPr fontId="1"/>
  </si>
  <si>
    <t>　本校担当者までご相談下さい。</t>
    <rPh sb="1" eb="3">
      <t>ホンコウ</t>
    </rPh>
    <rPh sb="3" eb="6">
      <t>タントウシャ</t>
    </rPh>
    <rPh sb="9" eb="11">
      <t>ソウダン</t>
    </rPh>
    <rPh sb="11" eb="12">
      <t>クダ</t>
    </rPh>
    <phoneticPr fontId="1"/>
  </si>
  <si>
    <t>＊バス利用の学校は、バス停での乗車人数の入力をお願いいたします。</t>
    <rPh sb="3" eb="5">
      <t>リヨウ</t>
    </rPh>
    <rPh sb="6" eb="8">
      <t>ガッコウ</t>
    </rPh>
    <rPh sb="12" eb="13">
      <t>テイ</t>
    </rPh>
    <rPh sb="15" eb="17">
      <t>ジョウシャ</t>
    </rPh>
    <rPh sb="17" eb="19">
      <t>ニンズウ</t>
    </rPh>
    <rPh sb="20" eb="22">
      <t>ニュウリョク</t>
    </rPh>
    <rPh sb="24" eb="25">
      <t>ネガ</t>
    </rPh>
    <phoneticPr fontId="1"/>
  </si>
  <si>
    <t>　バスは中学校ごとに乗車できるようバス停を指定しておりますが、上記以外の希望がありましたら、</t>
    <rPh sb="4" eb="7">
      <t>チュウガッコウ</t>
    </rPh>
    <rPh sb="10" eb="12">
      <t>ジョウシャ</t>
    </rPh>
    <rPh sb="19" eb="20">
      <t>テイ</t>
    </rPh>
    <rPh sb="21" eb="23">
      <t>シテイ</t>
    </rPh>
    <rPh sb="31" eb="33">
      <t>ジョウキ</t>
    </rPh>
    <rPh sb="33" eb="35">
      <t>イガイ</t>
    </rPh>
    <phoneticPr fontId="1"/>
  </si>
  <si>
    <t>提出期限 令和元年6月14日（金）　指定のメールアドレスへ返信（鑑不要）をお願いいたします。</t>
    <rPh sb="5" eb="7">
      <t>レイワ</t>
    </rPh>
    <rPh sb="7" eb="8">
      <t>ガン</t>
    </rPh>
    <rPh sb="15" eb="16">
      <t>キン</t>
    </rPh>
    <rPh sb="18" eb="20">
      <t>シテイ</t>
    </rPh>
    <rPh sb="29" eb="31">
      <t>ヘンシン</t>
    </rPh>
    <rPh sb="32" eb="33">
      <t>カガミ</t>
    </rPh>
    <rPh sb="33" eb="35">
      <t>フヨウ</t>
    </rPh>
    <rPh sb="38" eb="39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</si>
</sst>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u/>
      <sz val="8"/>
      <color rgb="FFFF000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8"/>
      <color rgb="FFFF0000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u/>
      <sz val="12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sz val="18"/>
      <color theme="3" tint="-0.249977111117893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24"/>
      <color theme="1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b/>
      <sz val="24"/>
      <color rgb="FFFF0000"/>
      <name val="HG丸ｺﾞｼｯｸM-PRO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4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right" vertical="center" wrapText="1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20" xfId="0" applyFont="1" applyBorder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/>
    <xf numFmtId="0" fontId="2" fillId="0" borderId="58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2" fillId="0" borderId="34" xfId="0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1" fillId="0" borderId="4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4" fillId="3" borderId="42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 shrinkToFit="1"/>
    </xf>
    <xf numFmtId="0" fontId="2" fillId="0" borderId="75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28" fillId="0" borderId="74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8" fillId="0" borderId="79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0" fontId="18" fillId="5" borderId="5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9" xfId="0" applyFont="1" applyBorder="1" applyAlignment="1">
      <alignment vertical="center"/>
    </xf>
    <xf numFmtId="0" fontId="2" fillId="0" borderId="71" xfId="0" applyFont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5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2" fillId="0" borderId="3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vertical="center" shrinkToFit="1"/>
    </xf>
    <xf numFmtId="0" fontId="35" fillId="0" borderId="0" xfId="0" applyFont="1">
      <alignment vertical="center"/>
    </xf>
    <xf numFmtId="0" fontId="35" fillId="0" borderId="0" xfId="0" applyFont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4" borderId="21" xfId="0" applyFont="1" applyFill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20" fontId="30" fillId="0" borderId="1" xfId="0" applyNumberFormat="1" applyFont="1" applyBorder="1" applyAlignment="1">
      <alignment horizontal="center" vertical="center"/>
    </xf>
    <xf numFmtId="20" fontId="30" fillId="4" borderId="1" xfId="0" applyNumberFormat="1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4" borderId="35" xfId="0" applyFont="1" applyFill="1" applyBorder="1" applyAlignment="1">
      <alignment horizontal="center" vertical="center"/>
    </xf>
    <xf numFmtId="20" fontId="30" fillId="0" borderId="21" xfId="0" applyNumberFormat="1" applyFont="1" applyBorder="1" applyAlignment="1">
      <alignment horizontal="center" vertical="center"/>
    </xf>
    <xf numFmtId="20" fontId="27" fillId="0" borderId="21" xfId="0" applyNumberFormat="1" applyFont="1" applyBorder="1" applyAlignment="1">
      <alignment horizontal="center" vertical="center"/>
    </xf>
    <xf numFmtId="20" fontId="27" fillId="4" borderId="21" xfId="0" applyNumberFormat="1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20" fontId="27" fillId="0" borderId="1" xfId="0" applyNumberFormat="1" applyFont="1" applyBorder="1" applyAlignment="1">
      <alignment horizontal="center" vertical="center"/>
    </xf>
    <xf numFmtId="20" fontId="27" fillId="4" borderId="1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4" borderId="4" xfId="0" applyFont="1" applyFill="1" applyBorder="1" applyAlignment="1">
      <alignment horizontal="center" vertical="center"/>
    </xf>
    <xf numFmtId="20" fontId="30" fillId="0" borderId="7" xfId="0" applyNumberFormat="1" applyFont="1" applyBorder="1" applyAlignment="1">
      <alignment horizontal="center" vertical="center"/>
    </xf>
    <xf numFmtId="20" fontId="27" fillId="0" borderId="7" xfId="0" applyNumberFormat="1" applyFont="1" applyBorder="1" applyAlignment="1">
      <alignment horizontal="center" vertical="center"/>
    </xf>
    <xf numFmtId="20" fontId="27" fillId="4" borderId="7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20" fontId="27" fillId="0" borderId="1" xfId="0" applyNumberFormat="1" applyFont="1" applyBorder="1" applyAlignment="1">
      <alignment vertical="center"/>
    </xf>
    <xf numFmtId="20" fontId="27" fillId="4" borderId="1" xfId="0" applyNumberFormat="1" applyFont="1" applyFill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3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shrinkToFit="1"/>
    </xf>
    <xf numFmtId="0" fontId="20" fillId="0" borderId="0" xfId="0" applyFont="1" applyAlignment="1">
      <alignment horizontal="left" vertical="center" shrinkToFit="1"/>
    </xf>
    <xf numFmtId="0" fontId="13" fillId="0" borderId="0" xfId="0" applyFont="1" applyAlignment="1">
      <alignment horizontal="center" vertical="center"/>
    </xf>
    <xf numFmtId="0" fontId="2" fillId="0" borderId="70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left" vertical="center" shrinkToFit="1"/>
    </xf>
    <xf numFmtId="0" fontId="29" fillId="0" borderId="0" xfId="0" applyFont="1" applyAlignment="1">
      <alignment horizontal="left" vertical="center"/>
    </xf>
    <xf numFmtId="0" fontId="2" fillId="0" borderId="71" xfId="0" applyFont="1" applyBorder="1" applyAlignment="1">
      <alignment horizontal="left" vertical="center" shrinkToFit="1"/>
    </xf>
    <xf numFmtId="0" fontId="2" fillId="0" borderId="65" xfId="0" applyFont="1" applyBorder="1" applyAlignment="1">
      <alignment horizontal="left" vertical="center" shrinkToFit="1"/>
    </xf>
    <xf numFmtId="0" fontId="2" fillId="0" borderId="38" xfId="0" applyFont="1" applyBorder="1" applyAlignment="1">
      <alignment horizontal="left" vertical="center" shrinkToFit="1"/>
    </xf>
    <xf numFmtId="0" fontId="2" fillId="0" borderId="41" xfId="0" applyFont="1" applyBorder="1" applyAlignment="1">
      <alignment horizontal="right" vertical="center" wrapText="1"/>
    </xf>
    <xf numFmtId="0" fontId="2" fillId="0" borderId="49" xfId="0" applyFont="1" applyBorder="1" applyAlignment="1">
      <alignment horizontal="right" vertical="center" wrapText="1"/>
    </xf>
    <xf numFmtId="0" fontId="2" fillId="0" borderId="43" xfId="0" applyFont="1" applyBorder="1" applyAlignment="1">
      <alignment horizontal="righ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shrinkToFi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8" fillId="3" borderId="59" xfId="0" applyFont="1" applyFill="1" applyBorder="1" applyAlignment="1">
      <alignment horizontal="center" vertical="center"/>
    </xf>
    <xf numFmtId="0" fontId="8" fillId="3" borderId="64" xfId="0" applyFont="1" applyFill="1" applyBorder="1" applyAlignment="1">
      <alignment horizontal="center" vertical="center"/>
    </xf>
    <xf numFmtId="0" fontId="8" fillId="3" borderId="60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 shrinkToFit="1"/>
    </xf>
    <xf numFmtId="0" fontId="21" fillId="0" borderId="42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" fillId="0" borderId="73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shrinkToFit="1"/>
    </xf>
    <xf numFmtId="0" fontId="32" fillId="0" borderId="0" xfId="0" applyFont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71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25" fillId="2" borderId="59" xfId="0" applyFont="1" applyFill="1" applyBorder="1" applyAlignment="1">
      <alignment horizontal="center" vertical="center"/>
    </xf>
    <xf numFmtId="0" fontId="25" fillId="2" borderId="6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 shrinkToFit="1"/>
    </xf>
    <xf numFmtId="0" fontId="26" fillId="4" borderId="59" xfId="0" applyFont="1" applyFill="1" applyBorder="1" applyAlignment="1">
      <alignment horizontal="center" vertical="center"/>
    </xf>
    <xf numFmtId="0" fontId="26" fillId="4" borderId="60" xfId="0" applyFont="1" applyFill="1" applyBorder="1" applyAlignment="1">
      <alignment horizontal="center" vertical="center"/>
    </xf>
    <xf numFmtId="0" fontId="21" fillId="0" borderId="54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18" fillId="0" borderId="75" xfId="0" applyFont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20" fontId="27" fillId="0" borderId="35" xfId="0" applyNumberFormat="1" applyFont="1" applyBorder="1" applyAlignment="1">
      <alignment horizontal="center" vertical="center"/>
    </xf>
    <xf numFmtId="20" fontId="27" fillId="0" borderId="7" xfId="0" applyNumberFormat="1" applyFont="1" applyBorder="1" applyAlignment="1">
      <alignment horizontal="center" vertical="center"/>
    </xf>
    <xf numFmtId="20" fontId="27" fillId="4" borderId="35" xfId="0" applyNumberFormat="1" applyFont="1" applyFill="1" applyBorder="1" applyAlignment="1">
      <alignment horizontal="center" vertical="center"/>
    </xf>
    <xf numFmtId="20" fontId="27" fillId="4" borderId="7" xfId="0" applyNumberFormat="1" applyFont="1" applyFill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20" fontId="30" fillId="0" borderId="68" xfId="0" applyNumberFormat="1" applyFont="1" applyBorder="1" applyAlignment="1">
      <alignment horizontal="center" vertical="center" wrapText="1"/>
    </xf>
    <xf numFmtId="20" fontId="30" fillId="0" borderId="68" xfId="0" applyNumberFormat="1" applyFont="1" applyBorder="1" applyAlignment="1">
      <alignment horizontal="center" vertical="center"/>
    </xf>
    <xf numFmtId="20" fontId="30" fillId="0" borderId="48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20" fontId="30" fillId="0" borderId="83" xfId="0" applyNumberFormat="1" applyFont="1" applyBorder="1" applyAlignment="1">
      <alignment horizontal="center" vertical="center" wrapText="1"/>
    </xf>
    <xf numFmtId="20" fontId="30" fillId="0" borderId="45" xfId="0" applyNumberFormat="1" applyFont="1" applyBorder="1" applyAlignment="1">
      <alignment horizontal="center" vertical="center"/>
    </xf>
    <xf numFmtId="0" fontId="30" fillId="0" borderId="79" xfId="0" applyFont="1" applyBorder="1" applyAlignment="1">
      <alignment horizontal="center" vertical="center"/>
    </xf>
    <xf numFmtId="20" fontId="30" fillId="0" borderId="66" xfId="0" applyNumberFormat="1" applyFont="1" applyBorder="1" applyAlignment="1">
      <alignment horizontal="center" vertical="center" wrapText="1"/>
    </xf>
    <xf numFmtId="20" fontId="30" fillId="0" borderId="45" xfId="0" applyNumberFormat="1" applyFont="1" applyBorder="1" applyAlignment="1">
      <alignment horizontal="center" vertical="center" wrapText="1"/>
    </xf>
    <xf numFmtId="20" fontId="30" fillId="0" borderId="35" xfId="0" applyNumberFormat="1" applyFont="1" applyBorder="1" applyAlignment="1">
      <alignment horizontal="center" vertical="center"/>
    </xf>
    <xf numFmtId="20" fontId="30" fillId="0" borderId="7" xfId="0" applyNumberFormat="1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20" fontId="30" fillId="0" borderId="1" xfId="0" applyNumberFormat="1" applyFont="1" applyBorder="1" applyAlignment="1">
      <alignment horizontal="center" vertical="center"/>
    </xf>
    <xf numFmtId="20" fontId="30" fillId="4" borderId="35" xfId="0" applyNumberFormat="1" applyFont="1" applyFill="1" applyBorder="1" applyAlignment="1">
      <alignment horizontal="center" vertical="center"/>
    </xf>
    <xf numFmtId="20" fontId="30" fillId="4" borderId="57" xfId="0" applyNumberFormat="1" applyFont="1" applyFill="1" applyBorder="1" applyAlignment="1">
      <alignment horizontal="center" vertical="center"/>
    </xf>
    <xf numFmtId="20" fontId="30" fillId="4" borderId="7" xfId="0" applyNumberFormat="1" applyFont="1" applyFill="1" applyBorder="1" applyAlignment="1">
      <alignment horizontal="center" vertical="center"/>
    </xf>
    <xf numFmtId="20" fontId="30" fillId="0" borderId="57" xfId="0" applyNumberFormat="1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57" xfId="0" applyFont="1" applyBorder="1" applyAlignment="1">
      <alignment horizontal="center" vertical="center"/>
    </xf>
    <xf numFmtId="0" fontId="30" fillId="4" borderId="35" xfId="0" applyFont="1" applyFill="1" applyBorder="1" applyAlignment="1">
      <alignment horizontal="center" vertical="center"/>
    </xf>
    <xf numFmtId="0" fontId="30" fillId="4" borderId="57" xfId="0" applyFont="1" applyFill="1" applyBorder="1" applyAlignment="1">
      <alignment horizontal="center" vertical="center"/>
    </xf>
    <xf numFmtId="0" fontId="30" fillId="4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27" xfId="0" applyFont="1" applyBorder="1" applyAlignment="1">
      <alignment horizontal="center" vertical="center" textRotation="255"/>
    </xf>
    <xf numFmtId="0" fontId="11" fillId="0" borderId="31" xfId="0" applyFont="1" applyBorder="1" applyAlignment="1">
      <alignment horizontal="center" vertical="center" textRotation="255"/>
    </xf>
    <xf numFmtId="0" fontId="11" fillId="0" borderId="6" xfId="0" applyFont="1" applyBorder="1" applyAlignment="1">
      <alignment horizontal="center" vertical="center" textRotation="255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34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238125</xdr:colOff>
      <xdr:row>29</xdr:row>
      <xdr:rowOff>297656</xdr:rowOff>
    </xdr:from>
    <xdr:to>
      <xdr:col>21</xdr:col>
      <xdr:colOff>130967</xdr:colOff>
      <xdr:row>32</xdr:row>
      <xdr:rowOff>30956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5719" y="9274969"/>
          <a:ext cx="7072311" cy="6619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K35"/>
  <sheetViews>
    <sheetView tabSelected="1" view="pageBreakPreview" zoomScale="80" zoomScaleNormal="80" zoomScaleSheetLayoutView="80" workbookViewId="0">
      <selection activeCell="C11" sqref="C11"/>
    </sheetView>
  </sheetViews>
  <sheetFormatPr defaultColWidth="9" defaultRowHeight="13.5" x14ac:dyDescent="0.15"/>
  <cols>
    <col min="1" max="1" width="24.75" style="1" customWidth="1"/>
    <col min="2" max="2" width="4.25" style="65" bestFit="1" customWidth="1"/>
    <col min="3" max="3" width="28.625" style="1" customWidth="1"/>
    <col min="4" max="4" width="4.25" style="65" bestFit="1" customWidth="1"/>
    <col min="5" max="5" width="35.625" style="1" customWidth="1"/>
    <col min="6" max="6" width="3.625" style="1" customWidth="1"/>
    <col min="7" max="7" width="4.75" style="1" bestFit="1" customWidth="1"/>
    <col min="8" max="8" width="15.625" style="1" customWidth="1"/>
    <col min="9" max="9" width="4.75" style="1" bestFit="1" customWidth="1"/>
    <col min="10" max="10" width="5" style="46" bestFit="1" customWidth="1"/>
    <col min="11" max="11" width="4.875" style="46" bestFit="1" customWidth="1"/>
    <col min="12" max="12" width="4.25" style="40" bestFit="1" customWidth="1"/>
    <col min="13" max="13" width="4.25" style="65" bestFit="1" customWidth="1"/>
    <col min="14" max="14" width="4.75" style="1" bestFit="1" customWidth="1"/>
    <col min="15" max="15" width="15.625" style="1" customWidth="1"/>
    <col min="16" max="16" width="4.75" style="1" bestFit="1" customWidth="1"/>
    <col min="17" max="18" width="4.875" style="46" bestFit="1" customWidth="1"/>
    <col min="19" max="19" width="4.25" style="40" bestFit="1" customWidth="1"/>
    <col min="20" max="20" width="4.25" style="65" bestFit="1" customWidth="1"/>
    <col min="21" max="22" width="4.25" style="65" customWidth="1"/>
    <col min="23" max="23" width="3.625" style="1" customWidth="1"/>
    <col min="24" max="24" width="4.75" style="65" bestFit="1" customWidth="1"/>
    <col min="25" max="25" width="15.625" style="65" customWidth="1"/>
    <col min="26" max="26" width="4.75" style="65" bestFit="1" customWidth="1"/>
    <col min="27" max="27" width="5" style="65" bestFit="1" customWidth="1"/>
    <col min="28" max="28" width="4.875" style="65" bestFit="1" customWidth="1"/>
    <col min="29" max="30" width="4.25" style="65" bestFit="1" customWidth="1"/>
    <col min="31" max="31" width="4.75" style="65" bestFit="1" customWidth="1"/>
    <col min="32" max="32" width="15.625" style="65" customWidth="1"/>
    <col min="33" max="33" width="4.75" style="65" bestFit="1" customWidth="1"/>
    <col min="34" max="35" width="4.875" style="65" bestFit="1" customWidth="1"/>
    <col min="36" max="37" width="4.25" style="65" bestFit="1" customWidth="1"/>
    <col min="38" max="16384" width="9" style="1"/>
  </cols>
  <sheetData>
    <row r="1" spans="1:37" ht="24.95" customHeight="1" thickBot="1" x14ac:dyDescent="0.2">
      <c r="A1" s="187" t="s">
        <v>59</v>
      </c>
      <c r="B1" s="188"/>
      <c r="C1" s="188"/>
      <c r="D1" s="188"/>
      <c r="E1" s="189"/>
      <c r="F1" s="7"/>
      <c r="G1" s="192" t="s">
        <v>14</v>
      </c>
      <c r="H1" s="192"/>
      <c r="I1" s="192"/>
      <c r="J1" s="192"/>
      <c r="K1" s="192"/>
      <c r="L1" s="192"/>
      <c r="M1" s="192"/>
      <c r="N1" s="192"/>
      <c r="O1" s="58"/>
      <c r="P1" s="229" t="s">
        <v>90</v>
      </c>
      <c r="Q1" s="229"/>
      <c r="R1" s="229"/>
      <c r="S1" s="229"/>
      <c r="T1" s="98"/>
      <c r="U1" s="60"/>
      <c r="V1" s="60"/>
      <c r="X1" s="77" t="s">
        <v>61</v>
      </c>
      <c r="Y1" s="97">
        <f>COUNTIF($Z$4:$Z$33,"男")+COUNTIF($AG$4:$AG$33,"男")</f>
        <v>0</v>
      </c>
      <c r="Z1" s="41" t="s">
        <v>62</v>
      </c>
      <c r="AA1" s="76" t="s">
        <v>63</v>
      </c>
      <c r="AB1" s="200">
        <f>COUNTIF($Z$4:$Z$33,"女")+COUNTIF($AG$4:$AG$33,"女")</f>
        <v>0</v>
      </c>
      <c r="AC1" s="201">
        <f t="shared" ref="AC1:AD1" si="0">COUNTIF($Z$4:$Z$18,"男")+COUNTIF($AG$4:$AG$18,"男")</f>
        <v>0</v>
      </c>
      <c r="AD1" s="202">
        <f t="shared" si="0"/>
        <v>0</v>
      </c>
      <c r="AE1" s="61" t="s">
        <v>62</v>
      </c>
      <c r="AF1" s="225" t="s">
        <v>91</v>
      </c>
      <c r="AG1" s="226"/>
      <c r="AH1" s="226"/>
      <c r="AI1" s="226"/>
      <c r="AJ1" s="226"/>
      <c r="AK1" s="226"/>
    </row>
    <row r="2" spans="1:37" ht="24.95" customHeight="1" thickBot="1" x14ac:dyDescent="0.2">
      <c r="A2" s="190" t="s">
        <v>1</v>
      </c>
      <c r="B2" s="191"/>
      <c r="C2" s="191"/>
      <c r="D2" s="70"/>
      <c r="E2" s="83"/>
      <c r="F2" s="21"/>
      <c r="G2" s="58"/>
      <c r="H2" s="58"/>
      <c r="I2" s="234" t="s">
        <v>64</v>
      </c>
      <c r="J2" s="235"/>
      <c r="K2" s="113">
        <f>H4+Y1</f>
        <v>0</v>
      </c>
      <c r="L2" s="236" t="s">
        <v>65</v>
      </c>
      <c r="M2" s="237"/>
      <c r="N2" s="113">
        <f>K4+AB1</f>
        <v>0</v>
      </c>
      <c r="P2" s="59" t="s">
        <v>69</v>
      </c>
      <c r="Q2" s="227">
        <f>K2+N2</f>
        <v>0</v>
      </c>
      <c r="R2" s="228"/>
      <c r="S2" s="47" t="s">
        <v>9</v>
      </c>
      <c r="U2" s="81"/>
      <c r="V2" s="81"/>
      <c r="X2" s="203" t="s">
        <v>104</v>
      </c>
      <c r="Y2" s="204"/>
      <c r="Z2" s="208" t="s">
        <v>0</v>
      </c>
      <c r="AA2" s="212" t="s">
        <v>36</v>
      </c>
      <c r="AB2" s="213"/>
      <c r="AC2" s="210" t="s">
        <v>35</v>
      </c>
      <c r="AD2" s="198" t="s">
        <v>47</v>
      </c>
      <c r="AE2" s="203" t="s">
        <v>104</v>
      </c>
      <c r="AF2" s="204"/>
      <c r="AG2" s="208" t="s">
        <v>0</v>
      </c>
      <c r="AH2" s="212" t="s">
        <v>36</v>
      </c>
      <c r="AI2" s="213"/>
      <c r="AJ2" s="210" t="s">
        <v>35</v>
      </c>
      <c r="AK2" s="198" t="s">
        <v>47</v>
      </c>
    </row>
    <row r="3" spans="1:37" ht="24.95" customHeight="1" thickBot="1" x14ac:dyDescent="0.2">
      <c r="A3" s="71"/>
      <c r="B3" s="68"/>
      <c r="C3" s="8" t="s">
        <v>72</v>
      </c>
      <c r="D3" s="8"/>
      <c r="E3" s="84"/>
      <c r="F3" s="15"/>
      <c r="G3" s="55" t="s">
        <v>45</v>
      </c>
      <c r="H3" s="56"/>
      <c r="I3" s="56"/>
      <c r="J3" s="56"/>
      <c r="K3" s="57"/>
      <c r="P3" s="99" t="s">
        <v>66</v>
      </c>
      <c r="Q3" s="230">
        <f>COUNTIF(M7:M21,"○")+COUNTIF(T7:T21,"○")+COUNTIF(AD4:AD33,"○")+COUNTIF(AK4:AK33,"○")+COUNTIF(B11:B15,"○")+COUNTIF(D11:D15,"○")</f>
        <v>0</v>
      </c>
      <c r="R3" s="231"/>
      <c r="S3" s="47" t="s">
        <v>67</v>
      </c>
      <c r="V3" s="56"/>
      <c r="X3" s="205"/>
      <c r="Y3" s="206"/>
      <c r="Z3" s="209"/>
      <c r="AA3" s="74" t="s">
        <v>37</v>
      </c>
      <c r="AB3" s="75" t="s">
        <v>38</v>
      </c>
      <c r="AC3" s="211"/>
      <c r="AD3" s="199"/>
      <c r="AE3" s="205"/>
      <c r="AF3" s="206"/>
      <c r="AG3" s="209"/>
      <c r="AH3" s="74" t="s">
        <v>37</v>
      </c>
      <c r="AI3" s="75" t="s">
        <v>38</v>
      </c>
      <c r="AJ3" s="211"/>
      <c r="AK3" s="199"/>
    </row>
    <row r="4" spans="1:37" ht="24.95" customHeight="1" thickTop="1" thickBot="1" x14ac:dyDescent="0.2">
      <c r="A4" s="88" t="s">
        <v>70</v>
      </c>
      <c r="B4" s="67"/>
      <c r="C4" s="8" t="s">
        <v>3</v>
      </c>
      <c r="D4" s="8"/>
      <c r="E4" s="38"/>
      <c r="F4" s="15"/>
      <c r="G4" s="77" t="s">
        <v>8</v>
      </c>
      <c r="H4" s="97">
        <f>COUNTIF($I$7:$I$21,"男")+COUNTIF($P$7:$P$21,"男")</f>
        <v>0</v>
      </c>
      <c r="I4" s="41" t="s">
        <v>9</v>
      </c>
      <c r="J4" s="76" t="s">
        <v>10</v>
      </c>
      <c r="K4" s="200">
        <f>COUNTIF($I$7:$I$21,"女")+COUNTIF($P$7:$P$21,"女")</f>
        <v>0</v>
      </c>
      <c r="L4" s="201">
        <f t="shared" ref="L4:M4" si="1">COUNTIF($I$7:$I$21,"男")+COUNTIF($P$7:$P$21,"男")</f>
        <v>0</v>
      </c>
      <c r="M4" s="202">
        <f t="shared" si="1"/>
        <v>0</v>
      </c>
      <c r="N4" s="61" t="s">
        <v>39</v>
      </c>
      <c r="O4" s="232" t="s">
        <v>68</v>
      </c>
      <c r="P4" s="233"/>
      <c r="Q4" s="233"/>
      <c r="R4" s="233"/>
      <c r="S4" s="233"/>
      <c r="T4" s="233"/>
      <c r="U4" s="42"/>
      <c r="V4" s="42"/>
      <c r="X4" s="2">
        <v>31</v>
      </c>
      <c r="Y4" s="32"/>
      <c r="Z4" s="3"/>
      <c r="AA4" s="72"/>
      <c r="AB4" s="100"/>
      <c r="AC4" s="72"/>
      <c r="AD4" s="52"/>
      <c r="AE4" s="2">
        <v>61</v>
      </c>
      <c r="AF4" s="32"/>
      <c r="AG4" s="3"/>
      <c r="AH4" s="72"/>
      <c r="AI4" s="100"/>
      <c r="AJ4" s="72"/>
      <c r="AK4" s="52"/>
    </row>
    <row r="5" spans="1:37" s="50" customFormat="1" ht="24.95" customHeight="1" thickBot="1" x14ac:dyDescent="0.2">
      <c r="A5" s="87"/>
      <c r="B5" s="67"/>
      <c r="C5" s="8" t="s">
        <v>73</v>
      </c>
      <c r="D5" s="8"/>
      <c r="E5" s="38"/>
      <c r="F5" s="15"/>
      <c r="G5" s="203" t="s">
        <v>104</v>
      </c>
      <c r="H5" s="204"/>
      <c r="I5" s="208" t="s">
        <v>0</v>
      </c>
      <c r="J5" s="212" t="s">
        <v>36</v>
      </c>
      <c r="K5" s="213"/>
      <c r="L5" s="210" t="s">
        <v>35</v>
      </c>
      <c r="M5" s="198" t="s">
        <v>47</v>
      </c>
      <c r="N5" s="203" t="s">
        <v>104</v>
      </c>
      <c r="O5" s="204"/>
      <c r="P5" s="208" t="s">
        <v>0</v>
      </c>
      <c r="Q5" s="212" t="s">
        <v>36</v>
      </c>
      <c r="R5" s="213"/>
      <c r="S5" s="210" t="s">
        <v>35</v>
      </c>
      <c r="T5" s="198" t="s">
        <v>47</v>
      </c>
      <c r="U5" s="82"/>
      <c r="V5" s="82"/>
      <c r="X5" s="4">
        <v>32</v>
      </c>
      <c r="Y5" s="33"/>
      <c r="Z5" s="3"/>
      <c r="AA5" s="72"/>
      <c r="AB5" s="91"/>
      <c r="AC5" s="72"/>
      <c r="AD5" s="52"/>
      <c r="AE5" s="4">
        <v>62</v>
      </c>
      <c r="AF5" s="33"/>
      <c r="AG5" s="3"/>
      <c r="AH5" s="72"/>
      <c r="AI5" s="91"/>
      <c r="AJ5" s="72"/>
      <c r="AK5" s="52"/>
    </row>
    <row r="6" spans="1:37" ht="24.95" customHeight="1" thickBot="1" x14ac:dyDescent="0.2">
      <c r="A6" s="194" t="s">
        <v>5</v>
      </c>
      <c r="B6" s="195"/>
      <c r="C6" s="195"/>
      <c r="D6" s="195"/>
      <c r="E6" s="196"/>
      <c r="F6" s="8"/>
      <c r="G6" s="205"/>
      <c r="H6" s="206"/>
      <c r="I6" s="209"/>
      <c r="J6" s="74" t="s">
        <v>37</v>
      </c>
      <c r="K6" s="75" t="s">
        <v>38</v>
      </c>
      <c r="L6" s="211"/>
      <c r="M6" s="199"/>
      <c r="N6" s="205"/>
      <c r="O6" s="206"/>
      <c r="P6" s="209"/>
      <c r="Q6" s="74" t="s">
        <v>37</v>
      </c>
      <c r="R6" s="75" t="s">
        <v>38</v>
      </c>
      <c r="S6" s="211"/>
      <c r="T6" s="199"/>
      <c r="U6" s="82"/>
      <c r="V6" s="82"/>
      <c r="X6" s="4">
        <v>33</v>
      </c>
      <c r="Y6" s="33"/>
      <c r="Z6" s="3"/>
      <c r="AA6" s="72"/>
      <c r="AB6" s="91"/>
      <c r="AC6" s="72"/>
      <c r="AD6" s="52"/>
      <c r="AE6" s="2">
        <v>63</v>
      </c>
      <c r="AF6" s="33"/>
      <c r="AG6" s="3"/>
      <c r="AH6" s="72"/>
      <c r="AI6" s="91"/>
      <c r="AJ6" s="72"/>
      <c r="AK6" s="52"/>
    </row>
    <row r="7" spans="1:37" ht="24.95" customHeight="1" thickTop="1" x14ac:dyDescent="0.15">
      <c r="A7" s="193" t="s">
        <v>46</v>
      </c>
      <c r="B7" s="193"/>
      <c r="C7" s="193"/>
      <c r="D7" s="193"/>
      <c r="E7" s="193"/>
      <c r="F7" s="21"/>
      <c r="G7" s="2">
        <v>1</v>
      </c>
      <c r="H7" s="32"/>
      <c r="I7" s="3"/>
      <c r="J7" s="72"/>
      <c r="K7" s="100"/>
      <c r="L7" s="72"/>
      <c r="M7" s="52"/>
      <c r="N7" s="2">
        <v>16</v>
      </c>
      <c r="O7" s="32"/>
      <c r="P7" s="3"/>
      <c r="Q7" s="72"/>
      <c r="R7" s="100"/>
      <c r="S7" s="72"/>
      <c r="T7" s="52"/>
      <c r="U7" s="68"/>
      <c r="V7" s="68"/>
      <c r="X7" s="4">
        <v>34</v>
      </c>
      <c r="Y7" s="33"/>
      <c r="Z7" s="3"/>
      <c r="AA7" s="72"/>
      <c r="AB7" s="91"/>
      <c r="AC7" s="72"/>
      <c r="AD7" s="52"/>
      <c r="AE7" s="4">
        <v>64</v>
      </c>
      <c r="AF7" s="33"/>
      <c r="AG7" s="3"/>
      <c r="AH7" s="72"/>
      <c r="AI7" s="91"/>
      <c r="AJ7" s="72"/>
      <c r="AK7" s="52"/>
    </row>
    <row r="8" spans="1:37" ht="24.95" customHeight="1" thickBot="1" x14ac:dyDescent="0.2">
      <c r="A8" s="218" t="s">
        <v>95</v>
      </c>
      <c r="B8" s="218"/>
      <c r="C8" s="218"/>
      <c r="D8" s="218"/>
      <c r="E8" s="218"/>
      <c r="F8" s="23"/>
      <c r="G8" s="4">
        <v>2</v>
      </c>
      <c r="H8" s="33"/>
      <c r="I8" s="3"/>
      <c r="J8" s="72"/>
      <c r="K8" s="91"/>
      <c r="L8" s="72"/>
      <c r="M8" s="52"/>
      <c r="N8" s="4">
        <v>17</v>
      </c>
      <c r="O8" s="33"/>
      <c r="P8" s="3"/>
      <c r="Q8" s="72"/>
      <c r="R8" s="91"/>
      <c r="S8" s="72"/>
      <c r="T8" s="52"/>
      <c r="U8" s="68"/>
      <c r="V8" s="68"/>
      <c r="X8" s="85">
        <v>35</v>
      </c>
      <c r="Y8" s="36"/>
      <c r="Z8" s="6"/>
      <c r="AA8" s="78"/>
      <c r="AB8" s="6"/>
      <c r="AC8" s="78"/>
      <c r="AD8" s="80"/>
      <c r="AE8" s="39">
        <v>65</v>
      </c>
      <c r="AF8" s="36"/>
      <c r="AG8" s="131"/>
      <c r="AH8" s="132"/>
      <c r="AI8" s="131"/>
      <c r="AJ8" s="132"/>
      <c r="AK8" s="133"/>
    </row>
    <row r="9" spans="1:37" ht="24.95" customHeight="1" thickBot="1" x14ac:dyDescent="0.2">
      <c r="A9" s="218"/>
      <c r="B9" s="218"/>
      <c r="C9" s="218"/>
      <c r="D9" s="218"/>
      <c r="E9" s="218"/>
      <c r="F9" s="24"/>
      <c r="G9" s="4">
        <v>3</v>
      </c>
      <c r="H9" s="33"/>
      <c r="I9" s="3"/>
      <c r="J9" s="72"/>
      <c r="K9" s="91"/>
      <c r="L9" s="72"/>
      <c r="M9" s="52"/>
      <c r="N9" s="2">
        <v>18</v>
      </c>
      <c r="O9" s="33"/>
      <c r="P9" s="3"/>
      <c r="Q9" s="72"/>
      <c r="R9" s="91"/>
      <c r="S9" s="72"/>
      <c r="T9" s="52"/>
      <c r="U9" s="68"/>
      <c r="V9" s="68"/>
      <c r="X9" s="20">
        <v>36</v>
      </c>
      <c r="Y9" s="35"/>
      <c r="Z9" s="3"/>
      <c r="AA9" s="72"/>
      <c r="AB9" s="3"/>
      <c r="AC9" s="72"/>
      <c r="AD9" s="52"/>
      <c r="AE9" s="118">
        <v>66</v>
      </c>
      <c r="AF9" s="35"/>
      <c r="AG9" s="28"/>
      <c r="AH9" s="117"/>
      <c r="AI9" s="28"/>
      <c r="AJ9" s="117"/>
      <c r="AK9" s="119"/>
    </row>
    <row r="10" spans="1:37" ht="24.95" customHeight="1" thickBot="1" x14ac:dyDescent="0.2">
      <c r="A10" s="37" t="s">
        <v>6</v>
      </c>
      <c r="B10" s="89" t="s">
        <v>47</v>
      </c>
      <c r="C10" s="93" t="s">
        <v>7</v>
      </c>
      <c r="D10" s="90" t="s">
        <v>47</v>
      </c>
      <c r="E10" s="92" t="s">
        <v>40</v>
      </c>
      <c r="F10" s="24"/>
      <c r="G10" s="4">
        <v>4</v>
      </c>
      <c r="H10" s="33"/>
      <c r="I10" s="3"/>
      <c r="J10" s="72"/>
      <c r="K10" s="91"/>
      <c r="L10" s="72"/>
      <c r="M10" s="52"/>
      <c r="N10" s="4">
        <v>19</v>
      </c>
      <c r="O10" s="33"/>
      <c r="P10" s="3"/>
      <c r="Q10" s="72"/>
      <c r="R10" s="91"/>
      <c r="S10" s="72"/>
      <c r="T10" s="52"/>
      <c r="U10" s="68"/>
      <c r="V10" s="68"/>
      <c r="X10" s="4">
        <v>37</v>
      </c>
      <c r="Y10" s="33"/>
      <c r="Z10" s="3"/>
      <c r="AA10" s="72"/>
      <c r="AB10" s="91"/>
      <c r="AC10" s="72"/>
      <c r="AD10" s="52"/>
      <c r="AE10" s="2">
        <v>67</v>
      </c>
      <c r="AF10" s="33"/>
      <c r="AG10" s="3"/>
      <c r="AH10" s="116"/>
      <c r="AI10" s="91"/>
      <c r="AJ10" s="116"/>
      <c r="AK10" s="52"/>
    </row>
    <row r="11" spans="1:37" ht="24.95" customHeight="1" thickTop="1" thickBot="1" x14ac:dyDescent="0.2">
      <c r="A11" s="2"/>
      <c r="B11" s="52"/>
      <c r="C11" s="120"/>
      <c r="D11" s="122"/>
      <c r="E11" s="214" t="s">
        <v>44</v>
      </c>
      <c r="F11" s="9"/>
      <c r="G11" s="5">
        <v>5</v>
      </c>
      <c r="H11" s="34"/>
      <c r="I11" s="6"/>
      <c r="J11" s="78"/>
      <c r="K11" s="6"/>
      <c r="L11" s="78"/>
      <c r="M11" s="80"/>
      <c r="N11" s="86">
        <v>20</v>
      </c>
      <c r="O11" s="34"/>
      <c r="P11" s="6"/>
      <c r="Q11" s="78"/>
      <c r="R11" s="6"/>
      <c r="S11" s="78"/>
      <c r="T11" s="80"/>
      <c r="U11" s="68"/>
      <c r="V11" s="68"/>
      <c r="X11" s="4">
        <v>38</v>
      </c>
      <c r="Y11" s="33"/>
      <c r="Z11" s="3"/>
      <c r="AA11" s="72"/>
      <c r="AB11" s="91"/>
      <c r="AC11" s="72"/>
      <c r="AD11" s="52"/>
      <c r="AE11" s="4">
        <v>68</v>
      </c>
      <c r="AF11" s="33"/>
      <c r="AG11" s="3"/>
      <c r="AH11" s="116"/>
      <c r="AI11" s="91"/>
      <c r="AJ11" s="116"/>
      <c r="AK11" s="52"/>
    </row>
    <row r="12" spans="1:37" ht="24.95" customHeight="1" x14ac:dyDescent="0.15">
      <c r="A12" s="2"/>
      <c r="B12" s="52"/>
      <c r="C12" s="120"/>
      <c r="D12" s="52"/>
      <c r="E12" s="215"/>
      <c r="F12" s="10"/>
      <c r="G12" s="2">
        <v>6</v>
      </c>
      <c r="H12" s="32"/>
      <c r="I12" s="3"/>
      <c r="J12" s="72"/>
      <c r="K12" s="3"/>
      <c r="L12" s="72"/>
      <c r="M12" s="52"/>
      <c r="N12" s="2">
        <v>21</v>
      </c>
      <c r="O12" s="32"/>
      <c r="P12" s="3"/>
      <c r="Q12" s="72"/>
      <c r="R12" s="3"/>
      <c r="S12" s="72"/>
      <c r="T12" s="52"/>
      <c r="U12" s="68"/>
      <c r="V12" s="68"/>
      <c r="X12" s="4">
        <v>39</v>
      </c>
      <c r="Y12" s="33"/>
      <c r="Z12" s="3"/>
      <c r="AA12" s="72"/>
      <c r="AB12" s="91"/>
      <c r="AC12" s="72"/>
      <c r="AD12" s="52"/>
      <c r="AE12" s="2">
        <v>69</v>
      </c>
      <c r="AF12" s="33"/>
      <c r="AG12" s="3"/>
      <c r="AH12" s="116"/>
      <c r="AI12" s="91"/>
      <c r="AJ12" s="116"/>
      <c r="AK12" s="52"/>
    </row>
    <row r="13" spans="1:37" ht="24.95" customHeight="1" thickBot="1" x14ac:dyDescent="0.2">
      <c r="A13" s="2"/>
      <c r="B13" s="52"/>
      <c r="C13" s="120"/>
      <c r="D13" s="52"/>
      <c r="E13" s="215"/>
      <c r="F13" s="10"/>
      <c r="G13" s="4">
        <v>7</v>
      </c>
      <c r="H13" s="33"/>
      <c r="I13" s="3"/>
      <c r="J13" s="72"/>
      <c r="K13" s="91"/>
      <c r="L13" s="72"/>
      <c r="M13" s="52"/>
      <c r="N13" s="2">
        <v>22</v>
      </c>
      <c r="O13" s="33"/>
      <c r="P13" s="3"/>
      <c r="Q13" s="72"/>
      <c r="R13" s="91"/>
      <c r="S13" s="72"/>
      <c r="T13" s="52"/>
      <c r="U13" s="68"/>
      <c r="V13" s="68"/>
      <c r="X13" s="5">
        <v>40</v>
      </c>
      <c r="Y13" s="34"/>
      <c r="Z13" s="6"/>
      <c r="AA13" s="78"/>
      <c r="AB13" s="6"/>
      <c r="AC13" s="78"/>
      <c r="AD13" s="80"/>
      <c r="AE13" s="5">
        <v>70</v>
      </c>
      <c r="AF13" s="34"/>
      <c r="AG13" s="6"/>
      <c r="AH13" s="78"/>
      <c r="AI13" s="6"/>
      <c r="AJ13" s="78"/>
      <c r="AK13" s="80"/>
    </row>
    <row r="14" spans="1:37" ht="24.95" customHeight="1" x14ac:dyDescent="0.15">
      <c r="A14" s="4"/>
      <c r="B14" s="52"/>
      <c r="C14" s="120"/>
      <c r="D14" s="52"/>
      <c r="E14" s="215"/>
      <c r="F14" s="10"/>
      <c r="G14" s="4">
        <v>8</v>
      </c>
      <c r="H14" s="33"/>
      <c r="I14" s="3"/>
      <c r="J14" s="72"/>
      <c r="K14" s="91"/>
      <c r="L14" s="72"/>
      <c r="M14" s="52"/>
      <c r="N14" s="4">
        <v>23</v>
      </c>
      <c r="O14" s="33"/>
      <c r="P14" s="3"/>
      <c r="Q14" s="72"/>
      <c r="R14" s="91"/>
      <c r="S14" s="72"/>
      <c r="T14" s="52"/>
      <c r="U14" s="68"/>
      <c r="V14" s="68"/>
      <c r="X14" s="2">
        <v>41</v>
      </c>
      <c r="Y14" s="32"/>
      <c r="Z14" s="3"/>
      <c r="AA14" s="72"/>
      <c r="AB14" s="3"/>
      <c r="AC14" s="72"/>
      <c r="AD14" s="52"/>
      <c r="AE14" s="2">
        <v>71</v>
      </c>
      <c r="AF14" s="32"/>
      <c r="AG14" s="3"/>
      <c r="AH14" s="72"/>
      <c r="AI14" s="3"/>
      <c r="AJ14" s="72"/>
      <c r="AK14" s="52"/>
    </row>
    <row r="15" spans="1:37" ht="24.95" customHeight="1" thickBot="1" x14ac:dyDescent="0.2">
      <c r="A15" s="5"/>
      <c r="B15" s="80"/>
      <c r="C15" s="121"/>
      <c r="D15" s="80"/>
      <c r="E15" s="216"/>
      <c r="F15" s="10"/>
      <c r="G15" s="4">
        <v>9</v>
      </c>
      <c r="H15" s="33"/>
      <c r="I15" s="3"/>
      <c r="J15" s="72"/>
      <c r="K15" s="91"/>
      <c r="L15" s="72"/>
      <c r="M15" s="52"/>
      <c r="N15" s="2">
        <v>24</v>
      </c>
      <c r="O15" s="33"/>
      <c r="P15" s="3"/>
      <c r="Q15" s="72"/>
      <c r="R15" s="91"/>
      <c r="S15" s="72"/>
      <c r="T15" s="52"/>
      <c r="U15" s="68"/>
      <c r="V15" s="68"/>
      <c r="X15" s="4">
        <v>42</v>
      </c>
      <c r="Y15" s="33"/>
      <c r="Z15" s="3"/>
      <c r="AA15" s="72"/>
      <c r="AB15" s="91"/>
      <c r="AC15" s="72"/>
      <c r="AD15" s="52"/>
      <c r="AE15" s="4">
        <v>72</v>
      </c>
      <c r="AF15" s="33"/>
      <c r="AG15" s="3"/>
      <c r="AH15" s="72"/>
      <c r="AI15" s="91"/>
      <c r="AJ15" s="72"/>
      <c r="AK15" s="52"/>
    </row>
    <row r="16" spans="1:37" ht="24.95" customHeight="1" thickBot="1" x14ac:dyDescent="0.2">
      <c r="A16" s="204"/>
      <c r="B16" s="204"/>
      <c r="C16" s="204"/>
      <c r="D16" s="204"/>
      <c r="E16" s="204"/>
      <c r="F16" s="10"/>
      <c r="G16" s="5">
        <v>10</v>
      </c>
      <c r="H16" s="34"/>
      <c r="I16" s="6"/>
      <c r="J16" s="78"/>
      <c r="K16" s="6"/>
      <c r="L16" s="78"/>
      <c r="M16" s="80"/>
      <c r="N16" s="85">
        <v>25</v>
      </c>
      <c r="O16" s="36"/>
      <c r="P16" s="6"/>
      <c r="Q16" s="78"/>
      <c r="R16" s="6"/>
      <c r="S16" s="78"/>
      <c r="T16" s="80"/>
      <c r="U16" s="68"/>
      <c r="V16" s="68"/>
      <c r="X16" s="4">
        <v>43</v>
      </c>
      <c r="Y16" s="33"/>
      <c r="Z16" s="3"/>
      <c r="AA16" s="72"/>
      <c r="AB16" s="91"/>
      <c r="AC16" s="72"/>
      <c r="AD16" s="52"/>
      <c r="AE16" s="2">
        <v>73</v>
      </c>
      <c r="AF16" s="33"/>
      <c r="AG16" s="3"/>
      <c r="AH16" s="72"/>
      <c r="AI16" s="91"/>
      <c r="AJ16" s="72"/>
      <c r="AK16" s="52"/>
    </row>
    <row r="17" spans="1:37" ht="24.95" customHeight="1" thickBot="1" x14ac:dyDescent="0.2">
      <c r="A17" s="219" t="s">
        <v>49</v>
      </c>
      <c r="B17" s="220"/>
      <c r="C17" s="123"/>
      <c r="D17" s="124" t="s">
        <v>48</v>
      </c>
      <c r="E17" s="96"/>
      <c r="F17" s="10"/>
      <c r="G17" s="118">
        <v>11</v>
      </c>
      <c r="H17" s="35"/>
      <c r="I17" s="28"/>
      <c r="J17" s="117"/>
      <c r="K17" s="28"/>
      <c r="L17" s="117"/>
      <c r="M17" s="119"/>
      <c r="N17" s="118">
        <v>26</v>
      </c>
      <c r="O17" s="35"/>
      <c r="P17" s="28"/>
      <c r="Q17" s="117"/>
      <c r="R17" s="28"/>
      <c r="S17" s="117"/>
      <c r="T17" s="119"/>
      <c r="U17" s="68"/>
      <c r="V17" s="68"/>
      <c r="X17" s="4">
        <v>44</v>
      </c>
      <c r="Y17" s="33"/>
      <c r="Z17" s="3"/>
      <c r="AA17" s="72"/>
      <c r="AB17" s="91"/>
      <c r="AC17" s="72"/>
      <c r="AD17" s="52"/>
      <c r="AE17" s="4">
        <v>74</v>
      </c>
      <c r="AF17" s="33"/>
      <c r="AG17" s="3"/>
      <c r="AH17" s="72"/>
      <c r="AI17" s="91"/>
      <c r="AJ17" s="72"/>
      <c r="AK17" s="52"/>
    </row>
    <row r="18" spans="1:37" ht="24.95" customHeight="1" thickBot="1" x14ac:dyDescent="0.2">
      <c r="A18" s="221" t="s">
        <v>52</v>
      </c>
      <c r="B18" s="222"/>
      <c r="C18" s="52"/>
      <c r="D18" s="94" t="s">
        <v>51</v>
      </c>
      <c r="E18" s="95"/>
      <c r="F18" s="27"/>
      <c r="G18" s="4">
        <v>12</v>
      </c>
      <c r="H18" s="33"/>
      <c r="I18" s="3"/>
      <c r="J18" s="116"/>
      <c r="K18" s="91"/>
      <c r="L18" s="116"/>
      <c r="M18" s="52"/>
      <c r="N18" s="4">
        <v>27</v>
      </c>
      <c r="O18" s="33"/>
      <c r="P18" s="3"/>
      <c r="Q18" s="116"/>
      <c r="R18" s="91"/>
      <c r="S18" s="116"/>
      <c r="T18" s="52"/>
      <c r="U18" s="68"/>
      <c r="V18" s="68"/>
      <c r="X18" s="85">
        <v>45</v>
      </c>
      <c r="Y18" s="36"/>
      <c r="Z18" s="69"/>
      <c r="AA18" s="68"/>
      <c r="AB18" s="69"/>
      <c r="AC18" s="68"/>
      <c r="AD18" s="79"/>
      <c r="AE18" s="39">
        <v>75</v>
      </c>
      <c r="AF18" s="36"/>
      <c r="AG18" s="69"/>
      <c r="AH18" s="68"/>
      <c r="AI18" s="69"/>
      <c r="AJ18" s="68"/>
      <c r="AK18" s="79"/>
    </row>
    <row r="19" spans="1:37" ht="24.95" customHeight="1" x14ac:dyDescent="0.15">
      <c r="A19" s="221" t="s">
        <v>50</v>
      </c>
      <c r="B19" s="222"/>
      <c r="C19" s="48"/>
      <c r="D19" s="94" t="s">
        <v>17</v>
      </c>
      <c r="E19" s="55"/>
      <c r="F19" s="25"/>
      <c r="G19" s="4">
        <v>13</v>
      </c>
      <c r="H19" s="33"/>
      <c r="I19" s="3"/>
      <c r="J19" s="116"/>
      <c r="K19" s="91"/>
      <c r="L19" s="116"/>
      <c r="M19" s="52"/>
      <c r="N19" s="2">
        <v>28</v>
      </c>
      <c r="O19" s="33"/>
      <c r="P19" s="3"/>
      <c r="Q19" s="116"/>
      <c r="R19" s="91"/>
      <c r="S19" s="116"/>
      <c r="T19" s="52"/>
      <c r="U19" s="68"/>
      <c r="V19" s="68"/>
      <c r="X19" s="20">
        <v>46</v>
      </c>
      <c r="Y19" s="35"/>
      <c r="Z19" s="28"/>
      <c r="AA19" s="73"/>
      <c r="AB19" s="28"/>
      <c r="AC19" s="73"/>
      <c r="AD19" s="29"/>
      <c r="AE19" s="118">
        <v>76</v>
      </c>
      <c r="AF19" s="35"/>
      <c r="AG19" s="28"/>
      <c r="AH19" s="117"/>
      <c r="AI19" s="28"/>
      <c r="AJ19" s="117"/>
      <c r="AK19" s="119"/>
    </row>
    <row r="20" spans="1:37" ht="24.95" customHeight="1" thickBot="1" x14ac:dyDescent="0.2">
      <c r="A20" s="223" t="s">
        <v>53</v>
      </c>
      <c r="B20" s="224"/>
      <c r="C20" s="49"/>
      <c r="D20" s="94" t="s">
        <v>16</v>
      </c>
      <c r="E20" s="95"/>
      <c r="F20" s="25"/>
      <c r="G20" s="4">
        <v>14</v>
      </c>
      <c r="H20" s="33"/>
      <c r="I20" s="3"/>
      <c r="J20" s="116"/>
      <c r="K20" s="91"/>
      <c r="L20" s="116"/>
      <c r="M20" s="52"/>
      <c r="N20" s="4">
        <v>29</v>
      </c>
      <c r="O20" s="33"/>
      <c r="P20" s="3"/>
      <c r="Q20" s="116"/>
      <c r="R20" s="91"/>
      <c r="S20" s="116"/>
      <c r="T20" s="52"/>
      <c r="U20" s="68"/>
      <c r="V20" s="68"/>
      <c r="X20" s="4">
        <v>47</v>
      </c>
      <c r="Y20" s="33"/>
      <c r="Z20" s="3"/>
      <c r="AA20" s="72"/>
      <c r="AB20" s="91"/>
      <c r="AC20" s="72"/>
      <c r="AD20" s="52"/>
      <c r="AE20" s="2">
        <v>77</v>
      </c>
      <c r="AF20" s="33"/>
      <c r="AG20" s="3"/>
      <c r="AH20" s="116"/>
      <c r="AI20" s="91"/>
      <c r="AJ20" s="116"/>
      <c r="AK20" s="52"/>
    </row>
    <row r="21" spans="1:37" ht="24.95" customHeight="1" thickBot="1" x14ac:dyDescent="0.2">
      <c r="A21" s="173" t="s">
        <v>87</v>
      </c>
      <c r="B21" s="173"/>
      <c r="C21" s="173"/>
      <c r="D21" s="173"/>
      <c r="E21" s="173"/>
      <c r="G21" s="5">
        <v>15</v>
      </c>
      <c r="H21" s="34"/>
      <c r="I21" s="54"/>
      <c r="J21" s="51"/>
      <c r="K21" s="54"/>
      <c r="L21" s="51"/>
      <c r="M21" s="53"/>
      <c r="N21" s="86">
        <v>30</v>
      </c>
      <c r="O21" s="34"/>
      <c r="P21" s="54"/>
      <c r="Q21" s="51"/>
      <c r="R21" s="54"/>
      <c r="S21" s="51"/>
      <c r="T21" s="53"/>
      <c r="U21" s="68"/>
      <c r="V21" s="68"/>
      <c r="X21" s="4">
        <v>48</v>
      </c>
      <c r="Y21" s="33"/>
      <c r="Z21" s="3"/>
      <c r="AA21" s="72"/>
      <c r="AB21" s="91"/>
      <c r="AC21" s="72"/>
      <c r="AD21" s="52"/>
      <c r="AE21" s="4">
        <v>78</v>
      </c>
      <c r="AF21" s="33"/>
      <c r="AG21" s="3"/>
      <c r="AH21" s="116"/>
      <c r="AI21" s="91"/>
      <c r="AJ21" s="116"/>
      <c r="AK21" s="52"/>
    </row>
    <row r="22" spans="1:37" ht="24.95" customHeight="1" x14ac:dyDescent="0.15">
      <c r="A22" s="173" t="s">
        <v>88</v>
      </c>
      <c r="B22" s="173"/>
      <c r="C22" s="173"/>
      <c r="D22" s="173"/>
      <c r="E22" s="173"/>
      <c r="F22" s="26"/>
      <c r="G22" s="173" t="s">
        <v>71</v>
      </c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X22" s="4">
        <v>49</v>
      </c>
      <c r="Y22" s="33"/>
      <c r="Z22" s="3"/>
      <c r="AA22" s="72"/>
      <c r="AB22" s="91"/>
      <c r="AC22" s="72"/>
      <c r="AD22" s="52"/>
      <c r="AE22" s="2">
        <v>79</v>
      </c>
      <c r="AF22" s="33"/>
      <c r="AG22" s="3"/>
      <c r="AH22" s="116"/>
      <c r="AI22" s="91"/>
      <c r="AJ22" s="116"/>
      <c r="AK22" s="52"/>
    </row>
    <row r="23" spans="1:37" ht="24.95" customHeight="1" thickBot="1" x14ac:dyDescent="0.2">
      <c r="A23" s="173" t="s">
        <v>41</v>
      </c>
      <c r="B23" s="173"/>
      <c r="C23" s="173"/>
      <c r="D23" s="173"/>
      <c r="E23" s="173"/>
      <c r="F23" s="26"/>
      <c r="G23" s="174" t="s">
        <v>57</v>
      </c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X23" s="5">
        <v>50</v>
      </c>
      <c r="Y23" s="34"/>
      <c r="Z23" s="54"/>
      <c r="AA23" s="51"/>
      <c r="AB23" s="54"/>
      <c r="AC23" s="51"/>
      <c r="AD23" s="53"/>
      <c r="AE23" s="5">
        <v>80</v>
      </c>
      <c r="AF23" s="34"/>
      <c r="AG23" s="54"/>
      <c r="AH23" s="51"/>
      <c r="AI23" s="54"/>
      <c r="AJ23" s="51"/>
      <c r="AK23" s="53"/>
    </row>
    <row r="24" spans="1:37" ht="24.95" customHeight="1" x14ac:dyDescent="0.15">
      <c r="A24" s="197" t="s">
        <v>89</v>
      </c>
      <c r="B24" s="197"/>
      <c r="C24" s="197"/>
      <c r="D24" s="197"/>
      <c r="E24" s="197"/>
      <c r="F24" s="26"/>
      <c r="G24" s="174" t="s">
        <v>58</v>
      </c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X24" s="118">
        <v>51</v>
      </c>
      <c r="Y24" s="35"/>
      <c r="Z24" s="28"/>
      <c r="AA24" s="117"/>
      <c r="AB24" s="28"/>
      <c r="AC24" s="117"/>
      <c r="AD24" s="119"/>
      <c r="AE24" s="2">
        <v>81</v>
      </c>
      <c r="AF24" s="32"/>
      <c r="AG24" s="3"/>
      <c r="AH24" s="116"/>
      <c r="AI24" s="3"/>
      <c r="AJ24" s="116"/>
      <c r="AK24" s="52"/>
    </row>
    <row r="25" spans="1:37" ht="24.95" customHeight="1" x14ac:dyDescent="0.15">
      <c r="A25" s="173" t="s">
        <v>100</v>
      </c>
      <c r="B25" s="173"/>
      <c r="C25" s="173"/>
      <c r="D25" s="173"/>
      <c r="E25" s="173"/>
      <c r="F25" s="26"/>
      <c r="G25" s="174" t="s">
        <v>54</v>
      </c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X25" s="4">
        <v>52</v>
      </c>
      <c r="Y25" s="33"/>
      <c r="Z25" s="3"/>
      <c r="AA25" s="116"/>
      <c r="AB25" s="91"/>
      <c r="AC25" s="116"/>
      <c r="AD25" s="52"/>
      <c r="AE25" s="4">
        <v>82</v>
      </c>
      <c r="AF25" s="33"/>
      <c r="AG25" s="3"/>
      <c r="AH25" s="91"/>
      <c r="AI25" s="91"/>
      <c r="AJ25" s="91"/>
      <c r="AK25" s="52"/>
    </row>
    <row r="26" spans="1:37" ht="24.95" customHeight="1" x14ac:dyDescent="0.15">
      <c r="A26" s="197" t="s">
        <v>18</v>
      </c>
      <c r="B26" s="197"/>
      <c r="C26" s="197"/>
      <c r="D26" s="197"/>
      <c r="E26" s="197"/>
      <c r="F26" s="26"/>
      <c r="G26" s="175" t="s">
        <v>92</v>
      </c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X26" s="4">
        <v>53</v>
      </c>
      <c r="Y26" s="33"/>
      <c r="Z26" s="3"/>
      <c r="AA26" s="116"/>
      <c r="AB26" s="91"/>
      <c r="AC26" s="116"/>
      <c r="AD26" s="52"/>
      <c r="AE26" s="2">
        <v>83</v>
      </c>
      <c r="AF26" s="33"/>
      <c r="AG26" s="3"/>
      <c r="AH26" s="91"/>
      <c r="AI26" s="91"/>
      <c r="AJ26" s="91"/>
      <c r="AK26" s="52"/>
    </row>
    <row r="27" spans="1:37" ht="24.95" customHeight="1" x14ac:dyDescent="0.15">
      <c r="A27" s="217" t="s">
        <v>42</v>
      </c>
      <c r="B27" s="217"/>
      <c r="C27" s="217"/>
      <c r="D27" s="217"/>
      <c r="E27" s="217"/>
      <c r="F27" s="26"/>
      <c r="G27" s="175" t="s">
        <v>93</v>
      </c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X27" s="4">
        <v>54</v>
      </c>
      <c r="Y27" s="33"/>
      <c r="Z27" s="3"/>
      <c r="AA27" s="116"/>
      <c r="AB27" s="91"/>
      <c r="AC27" s="116"/>
      <c r="AD27" s="52"/>
      <c r="AE27" s="4">
        <v>84</v>
      </c>
      <c r="AF27" s="33"/>
      <c r="AG27" s="3"/>
      <c r="AH27" s="91"/>
      <c r="AI27" s="91"/>
      <c r="AJ27" s="91"/>
      <c r="AK27" s="52"/>
    </row>
    <row r="28" spans="1:37" ht="24.95" customHeight="1" thickBot="1" x14ac:dyDescent="0.2">
      <c r="A28" s="217" t="s">
        <v>43</v>
      </c>
      <c r="B28" s="217"/>
      <c r="C28" s="217"/>
      <c r="D28" s="217"/>
      <c r="E28" s="217"/>
      <c r="F28" s="26"/>
      <c r="G28" s="176" t="s">
        <v>101</v>
      </c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X28" s="5">
        <v>55</v>
      </c>
      <c r="Y28" s="34"/>
      <c r="Z28" s="54"/>
      <c r="AA28" s="51"/>
      <c r="AB28" s="54"/>
      <c r="AC28" s="51"/>
      <c r="AD28" s="53"/>
      <c r="AE28" s="39">
        <v>85</v>
      </c>
      <c r="AF28" s="36"/>
      <c r="AG28" s="69"/>
      <c r="AH28" s="115"/>
      <c r="AI28" s="69"/>
      <c r="AJ28" s="115"/>
      <c r="AK28" s="79"/>
    </row>
    <row r="29" spans="1:37" ht="24.95" customHeight="1" x14ac:dyDescent="0.15">
      <c r="A29" s="180" t="s">
        <v>55</v>
      </c>
      <c r="B29" s="181"/>
      <c r="C29" s="181"/>
      <c r="D29" s="181"/>
      <c r="E29" s="182"/>
      <c r="F29" s="26"/>
      <c r="G29" s="176" t="s">
        <v>102</v>
      </c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X29" s="20">
        <v>56</v>
      </c>
      <c r="Y29" s="35"/>
      <c r="Z29" s="28"/>
      <c r="AA29" s="73"/>
      <c r="AB29" s="28"/>
      <c r="AC29" s="73"/>
      <c r="AD29" s="29"/>
      <c r="AE29" s="118">
        <v>86</v>
      </c>
      <c r="AF29" s="35"/>
      <c r="AG29" s="28"/>
      <c r="AH29" s="117"/>
      <c r="AI29" s="28"/>
      <c r="AJ29" s="117"/>
      <c r="AK29" s="119"/>
    </row>
    <row r="30" spans="1:37" ht="24.95" customHeight="1" thickBot="1" x14ac:dyDescent="0.2">
      <c r="A30" s="184" t="s">
        <v>56</v>
      </c>
      <c r="B30" s="185"/>
      <c r="C30" s="185"/>
      <c r="D30" s="185"/>
      <c r="E30" s="186"/>
      <c r="F30" s="12"/>
      <c r="G30" s="174" t="s">
        <v>86</v>
      </c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X30" s="4">
        <v>57</v>
      </c>
      <c r="Y30" s="33"/>
      <c r="Z30" s="3"/>
      <c r="AA30" s="72"/>
      <c r="AB30" s="91"/>
      <c r="AC30" s="72"/>
      <c r="AD30" s="52"/>
      <c r="AE30" s="2">
        <v>87</v>
      </c>
      <c r="AF30" s="33"/>
      <c r="AG30" s="3"/>
      <c r="AH30" s="91"/>
      <c r="AI30" s="91"/>
      <c r="AJ30" s="91"/>
      <c r="AK30" s="52"/>
    </row>
    <row r="31" spans="1:37" ht="24.95" customHeight="1" x14ac:dyDescent="0.15">
      <c r="A31" s="173" t="s">
        <v>15</v>
      </c>
      <c r="B31" s="173"/>
      <c r="C31" s="173"/>
      <c r="D31" s="173"/>
      <c r="E31" s="173"/>
      <c r="X31" s="4">
        <v>58</v>
      </c>
      <c r="Y31" s="33"/>
      <c r="Z31" s="3"/>
      <c r="AA31" s="72"/>
      <c r="AB31" s="91"/>
      <c r="AC31" s="72"/>
      <c r="AD31" s="52"/>
      <c r="AE31" s="4">
        <v>88</v>
      </c>
      <c r="AF31" s="33"/>
      <c r="AG31" s="3"/>
      <c r="AH31" s="91"/>
      <c r="AI31" s="91"/>
      <c r="AJ31" s="91"/>
      <c r="AK31" s="52"/>
    </row>
    <row r="32" spans="1:37" ht="24.95" customHeight="1" x14ac:dyDescent="0.15">
      <c r="A32" s="179" t="s">
        <v>99</v>
      </c>
      <c r="B32" s="179"/>
      <c r="C32" s="179"/>
      <c r="D32" s="179"/>
      <c r="E32" s="179"/>
      <c r="V32" s="66"/>
      <c r="X32" s="4">
        <v>59</v>
      </c>
      <c r="Y32" s="33"/>
      <c r="Z32" s="3"/>
      <c r="AA32" s="91"/>
      <c r="AB32" s="91"/>
      <c r="AC32" s="91"/>
      <c r="AD32" s="52"/>
      <c r="AE32" s="2">
        <v>89</v>
      </c>
      <c r="AF32" s="33"/>
      <c r="AG32" s="3"/>
      <c r="AH32" s="91"/>
      <c r="AI32" s="91"/>
      <c r="AJ32" s="91"/>
      <c r="AK32" s="52"/>
    </row>
    <row r="33" spans="1:37" ht="24.95" customHeight="1" thickBot="1" x14ac:dyDescent="0.2">
      <c r="A33" s="207" t="s">
        <v>148</v>
      </c>
      <c r="B33" s="207"/>
      <c r="C33" s="207"/>
      <c r="D33" s="207"/>
      <c r="E33" s="207"/>
      <c r="G33" s="177" t="s">
        <v>60</v>
      </c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X33" s="5">
        <v>60</v>
      </c>
      <c r="Y33" s="34"/>
      <c r="Z33" s="54"/>
      <c r="AA33" s="51"/>
      <c r="AB33" s="54"/>
      <c r="AC33" s="51"/>
      <c r="AD33" s="53"/>
      <c r="AE33" s="5">
        <v>90</v>
      </c>
      <c r="AF33" s="34"/>
      <c r="AG33" s="54"/>
      <c r="AH33" s="51"/>
      <c r="AI33" s="54"/>
      <c r="AJ33" s="51"/>
      <c r="AK33" s="53"/>
    </row>
    <row r="34" spans="1:37" ht="24.95" customHeight="1" x14ac:dyDescent="0.15">
      <c r="A34" s="172" t="s">
        <v>98</v>
      </c>
      <c r="B34" s="172"/>
      <c r="C34" s="172"/>
      <c r="D34" s="172"/>
      <c r="E34" s="172"/>
      <c r="G34" s="178" t="s">
        <v>94</v>
      </c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14"/>
    </row>
    <row r="35" spans="1:37" ht="24.95" customHeight="1" x14ac:dyDescent="0.15">
      <c r="G35" s="183" t="s">
        <v>103</v>
      </c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</row>
  </sheetData>
  <mergeCells count="67">
    <mergeCell ref="AJ2:AJ3"/>
    <mergeCell ref="AK2:AK3"/>
    <mergeCell ref="A27:E27"/>
    <mergeCell ref="AF1:AK1"/>
    <mergeCell ref="Q2:R2"/>
    <mergeCell ref="Q5:R5"/>
    <mergeCell ref="AB1:AD1"/>
    <mergeCell ref="AD2:AD3"/>
    <mergeCell ref="AE2:AF3"/>
    <mergeCell ref="AG2:AG3"/>
    <mergeCell ref="AH2:AI2"/>
    <mergeCell ref="P1:S1"/>
    <mergeCell ref="Q3:R3"/>
    <mergeCell ref="O4:T4"/>
    <mergeCell ref="I2:J2"/>
    <mergeCell ref="L2:M2"/>
    <mergeCell ref="P5:P6"/>
    <mergeCell ref="S5:S6"/>
    <mergeCell ref="J5:K5"/>
    <mergeCell ref="E11:E15"/>
    <mergeCell ref="A28:E28"/>
    <mergeCell ref="A26:E26"/>
    <mergeCell ref="A8:E9"/>
    <mergeCell ref="A25:E25"/>
    <mergeCell ref="A21:E21"/>
    <mergeCell ref="A22:E22"/>
    <mergeCell ref="A23:E23"/>
    <mergeCell ref="A16:E16"/>
    <mergeCell ref="A17:B17"/>
    <mergeCell ref="A18:B18"/>
    <mergeCell ref="A19:B19"/>
    <mergeCell ref="A20:B20"/>
    <mergeCell ref="X2:Y3"/>
    <mergeCell ref="Z2:Z3"/>
    <mergeCell ref="AA2:AB2"/>
    <mergeCell ref="AC2:AC3"/>
    <mergeCell ref="T5:T6"/>
    <mergeCell ref="G35:V35"/>
    <mergeCell ref="A30:E30"/>
    <mergeCell ref="A31:E31"/>
    <mergeCell ref="A1:E1"/>
    <mergeCell ref="A2:C2"/>
    <mergeCell ref="G1:N1"/>
    <mergeCell ref="A7:E7"/>
    <mergeCell ref="A6:E6"/>
    <mergeCell ref="A24:E24"/>
    <mergeCell ref="M5:M6"/>
    <mergeCell ref="K4:M4"/>
    <mergeCell ref="G5:H6"/>
    <mergeCell ref="A33:E33"/>
    <mergeCell ref="I5:I6"/>
    <mergeCell ref="L5:L6"/>
    <mergeCell ref="N5:O6"/>
    <mergeCell ref="A34:E34"/>
    <mergeCell ref="G22:V22"/>
    <mergeCell ref="G23:V23"/>
    <mergeCell ref="G24:V24"/>
    <mergeCell ref="G25:V25"/>
    <mergeCell ref="G26:V26"/>
    <mergeCell ref="G27:V27"/>
    <mergeCell ref="G28:V28"/>
    <mergeCell ref="G29:V29"/>
    <mergeCell ref="G30:V30"/>
    <mergeCell ref="G33:V33"/>
    <mergeCell ref="G34:V34"/>
    <mergeCell ref="A32:E32"/>
    <mergeCell ref="A29:E29"/>
  </mergeCells>
  <phoneticPr fontId="1"/>
  <dataValidations count="4">
    <dataValidation type="list" allowBlank="1" showInputMessage="1" showErrorMessage="1" sqref="M7:M21 T7:T21 AK4:AK33 AD4:AD33 B11:B15 D11:D15" xr:uid="{00000000-0002-0000-0000-000000000000}">
      <formula1>"○"</formula1>
    </dataValidation>
    <dataValidation type="list" allowBlank="1" showInputMessage="1" showErrorMessage="1" sqref="I7:I21 P7:P21 Z4:Z33 AG4:AG33" xr:uid="{00000000-0002-0000-0000-000001000000}">
      <formula1>"男,女"</formula1>
    </dataValidation>
    <dataValidation type="list" allowBlank="1" showInputMessage="1" showErrorMessage="1" sqref="J7:L21 Q7:S21 AH4:AJ33 AA4:AC33" xr:uid="{00000000-0002-0000-0000-000002000000}">
      <formula1>"A,Z,F,C,L,E,H"</formula1>
    </dataValidation>
    <dataValidation type="list" allowBlank="1" showInputMessage="1" showErrorMessage="1" sqref="A5" xr:uid="{00000000-0002-0000-0000-000003000000}">
      <formula1>"７月２５日（木）,７月２６日（金）"</formula1>
    </dataValidation>
  </dataValidations>
  <pageMargins left="0.31496062992125984" right="0.31496062992125984" top="0.35433070866141736" bottom="0.15748031496062992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B1:J48"/>
  <sheetViews>
    <sheetView workbookViewId="0">
      <selection activeCell="C37" sqref="C37"/>
    </sheetView>
  </sheetViews>
  <sheetFormatPr defaultColWidth="9" defaultRowHeight="13.5" x14ac:dyDescent="0.15"/>
  <cols>
    <col min="1" max="1" width="3.625" style="136" customWidth="1"/>
    <col min="2" max="2" width="12.75" style="136" customWidth="1"/>
    <col min="3" max="3" width="30.375" style="137" customWidth="1"/>
    <col min="4" max="4" width="9" style="136"/>
    <col min="5" max="5" width="17.25" style="136" hidden="1" customWidth="1"/>
    <col min="6" max="6" width="17.25" style="136" customWidth="1"/>
    <col min="7" max="7" width="13.125" style="136" customWidth="1"/>
    <col min="8" max="16384" width="9" style="136"/>
  </cols>
  <sheetData>
    <row r="1" spans="2:10" ht="22.5" customHeight="1" x14ac:dyDescent="0.15">
      <c r="B1" s="134" t="s">
        <v>106</v>
      </c>
      <c r="C1" s="134"/>
      <c r="D1" s="134"/>
      <c r="E1" s="134"/>
      <c r="F1" s="134"/>
      <c r="G1" s="134"/>
      <c r="H1" s="135"/>
      <c r="I1" s="134"/>
      <c r="J1" s="134"/>
    </row>
    <row r="2" spans="2:10" ht="15" customHeight="1" thickBot="1" x14ac:dyDescent="0.2"/>
    <row r="3" spans="2:10" ht="15" customHeight="1" x14ac:dyDescent="0.15">
      <c r="B3" s="138" t="s">
        <v>107</v>
      </c>
      <c r="C3" s="139" t="s">
        <v>108</v>
      </c>
      <c r="D3" s="140" t="s">
        <v>109</v>
      </c>
      <c r="E3" s="140" t="s">
        <v>110</v>
      </c>
      <c r="F3" s="141" t="s">
        <v>111</v>
      </c>
      <c r="G3" s="142" t="s">
        <v>112</v>
      </c>
    </row>
    <row r="4" spans="2:10" ht="20.100000000000001" customHeight="1" x14ac:dyDescent="0.15">
      <c r="B4" s="248" t="s">
        <v>113</v>
      </c>
      <c r="C4" s="257" t="s">
        <v>114</v>
      </c>
      <c r="D4" s="255">
        <v>0.31597222222222221</v>
      </c>
      <c r="E4" s="265"/>
      <c r="F4" s="267"/>
      <c r="G4" s="250" t="s">
        <v>115</v>
      </c>
    </row>
    <row r="5" spans="2:10" ht="20.100000000000001" customHeight="1" x14ac:dyDescent="0.15">
      <c r="B5" s="242"/>
      <c r="C5" s="258"/>
      <c r="D5" s="264"/>
      <c r="E5" s="266"/>
      <c r="F5" s="268"/>
      <c r="G5" s="244"/>
    </row>
    <row r="6" spans="2:10" ht="20.100000000000001" customHeight="1" x14ac:dyDescent="0.15">
      <c r="B6" s="242"/>
      <c r="C6" s="258"/>
      <c r="D6" s="264"/>
      <c r="E6" s="266"/>
      <c r="F6" s="269"/>
      <c r="G6" s="244"/>
    </row>
    <row r="7" spans="2:10" ht="20.100000000000001" customHeight="1" x14ac:dyDescent="0.15">
      <c r="B7" s="242"/>
      <c r="C7" s="143" t="s">
        <v>116</v>
      </c>
      <c r="D7" s="144">
        <v>0.31944444444444448</v>
      </c>
      <c r="E7" s="144"/>
      <c r="F7" s="145"/>
      <c r="G7" s="244"/>
    </row>
    <row r="8" spans="2:10" ht="20.100000000000001" customHeight="1" x14ac:dyDescent="0.15">
      <c r="B8" s="242"/>
      <c r="C8" s="257" t="s">
        <v>117</v>
      </c>
      <c r="D8" s="260">
        <v>0.3263888888888889</v>
      </c>
      <c r="E8" s="260"/>
      <c r="F8" s="261"/>
      <c r="G8" s="244"/>
    </row>
    <row r="9" spans="2:10" ht="20.100000000000001" customHeight="1" x14ac:dyDescent="0.15">
      <c r="B9" s="242"/>
      <c r="C9" s="258"/>
      <c r="D9" s="260"/>
      <c r="E9" s="260"/>
      <c r="F9" s="262"/>
      <c r="G9" s="244"/>
    </row>
    <row r="10" spans="2:10" ht="20.100000000000001" customHeight="1" x14ac:dyDescent="0.15">
      <c r="B10" s="242"/>
      <c r="C10" s="258"/>
      <c r="D10" s="260"/>
      <c r="E10" s="260"/>
      <c r="F10" s="262"/>
      <c r="G10" s="244"/>
    </row>
    <row r="11" spans="2:10" ht="20.100000000000001" customHeight="1" x14ac:dyDescent="0.15">
      <c r="B11" s="242"/>
      <c r="C11" s="258"/>
      <c r="D11" s="260"/>
      <c r="E11" s="260"/>
      <c r="F11" s="262"/>
      <c r="G11" s="244"/>
    </row>
    <row r="12" spans="2:10" ht="20.100000000000001" customHeight="1" x14ac:dyDescent="0.15">
      <c r="B12" s="242"/>
      <c r="C12" s="259"/>
      <c r="D12" s="260"/>
      <c r="E12" s="260"/>
      <c r="F12" s="263"/>
      <c r="G12" s="244"/>
    </row>
    <row r="13" spans="2:10" ht="20.100000000000001" customHeight="1" thickBot="1" x14ac:dyDescent="0.2">
      <c r="B13" s="242"/>
      <c r="C13" s="146"/>
      <c r="D13" s="146"/>
      <c r="E13" s="147"/>
      <c r="F13" s="148"/>
      <c r="G13" s="244"/>
    </row>
    <row r="14" spans="2:10" ht="20.100000000000001" customHeight="1" x14ac:dyDescent="0.15">
      <c r="B14" s="252" t="s">
        <v>118</v>
      </c>
      <c r="C14" s="139" t="s">
        <v>119</v>
      </c>
      <c r="D14" s="149">
        <v>0.31597222222222221</v>
      </c>
      <c r="E14" s="150"/>
      <c r="F14" s="151"/>
      <c r="G14" s="253" t="s">
        <v>120</v>
      </c>
    </row>
    <row r="15" spans="2:10" ht="20.100000000000001" customHeight="1" x14ac:dyDescent="0.15">
      <c r="B15" s="242"/>
      <c r="C15" s="152" t="s">
        <v>121</v>
      </c>
      <c r="D15" s="144">
        <v>0.3298611111111111</v>
      </c>
      <c r="E15" s="153"/>
      <c r="F15" s="154"/>
      <c r="G15" s="244"/>
    </row>
    <row r="16" spans="2:10" ht="20.100000000000001" customHeight="1" x14ac:dyDescent="0.15">
      <c r="B16" s="242"/>
      <c r="C16" s="155" t="s">
        <v>122</v>
      </c>
      <c r="D16" s="144">
        <v>0.33680555555555558</v>
      </c>
      <c r="E16" s="153"/>
      <c r="F16" s="154"/>
      <c r="G16" s="244"/>
    </row>
    <row r="17" spans="2:7" ht="20.100000000000001" customHeight="1" x14ac:dyDescent="0.15">
      <c r="B17" s="242"/>
      <c r="C17" s="146" t="s">
        <v>123</v>
      </c>
      <c r="D17" s="255">
        <v>0.34375</v>
      </c>
      <c r="E17" s="238"/>
      <c r="F17" s="240"/>
      <c r="G17" s="244"/>
    </row>
    <row r="18" spans="2:7" ht="20.100000000000001" customHeight="1" x14ac:dyDescent="0.15">
      <c r="B18" s="242"/>
      <c r="C18" s="156" t="s">
        <v>124</v>
      </c>
      <c r="D18" s="256"/>
      <c r="E18" s="239"/>
      <c r="F18" s="241"/>
      <c r="G18" s="244"/>
    </row>
    <row r="19" spans="2:7" ht="20.100000000000001" customHeight="1" thickBot="1" x14ac:dyDescent="0.2">
      <c r="B19" s="249"/>
      <c r="C19" s="157"/>
      <c r="D19" s="157"/>
      <c r="E19" s="158"/>
      <c r="F19" s="159"/>
      <c r="G19" s="254"/>
    </row>
    <row r="20" spans="2:7" ht="20.100000000000001" customHeight="1" x14ac:dyDescent="0.15">
      <c r="B20" s="242" t="s">
        <v>125</v>
      </c>
      <c r="C20" s="156" t="s">
        <v>126</v>
      </c>
      <c r="D20" s="160">
        <v>0.3263888888888889</v>
      </c>
      <c r="E20" s="161"/>
      <c r="F20" s="162"/>
      <c r="G20" s="244" t="s">
        <v>120</v>
      </c>
    </row>
    <row r="21" spans="2:7" ht="20.100000000000001" customHeight="1" x14ac:dyDescent="0.15">
      <c r="B21" s="242"/>
      <c r="C21" s="152" t="s">
        <v>127</v>
      </c>
      <c r="D21" s="144">
        <v>0.33333333333333331</v>
      </c>
      <c r="E21" s="153"/>
      <c r="F21" s="154"/>
      <c r="G21" s="244"/>
    </row>
    <row r="22" spans="2:7" ht="20.100000000000001" customHeight="1" x14ac:dyDescent="0.15">
      <c r="B22" s="242"/>
      <c r="C22" s="152" t="s">
        <v>128</v>
      </c>
      <c r="D22" s="144">
        <v>0.34027777777777773</v>
      </c>
      <c r="E22" s="153"/>
      <c r="F22" s="154"/>
      <c r="G22" s="245"/>
    </row>
    <row r="23" spans="2:7" ht="20.100000000000001" customHeight="1" x14ac:dyDescent="0.15">
      <c r="B23" s="242"/>
      <c r="C23" s="152" t="s">
        <v>129</v>
      </c>
      <c r="D23" s="144">
        <v>0.34722222222222227</v>
      </c>
      <c r="E23" s="153"/>
      <c r="F23" s="154"/>
      <c r="G23" s="245"/>
    </row>
    <row r="24" spans="2:7" ht="20.100000000000001" customHeight="1" x14ac:dyDescent="0.15">
      <c r="B24" s="243"/>
      <c r="C24" s="152"/>
      <c r="D24" s="152"/>
      <c r="E24" s="163"/>
      <c r="F24" s="164"/>
      <c r="G24" s="246"/>
    </row>
    <row r="25" spans="2:7" ht="20.100000000000001" customHeight="1" x14ac:dyDescent="0.15">
      <c r="B25" s="248" t="s">
        <v>130</v>
      </c>
      <c r="C25" s="165" t="s">
        <v>131</v>
      </c>
      <c r="D25" s="144">
        <v>0.27777777777777779</v>
      </c>
      <c r="E25" s="166"/>
      <c r="F25" s="167"/>
      <c r="G25" s="250" t="s">
        <v>120</v>
      </c>
    </row>
    <row r="26" spans="2:7" ht="20.100000000000001" customHeight="1" x14ac:dyDescent="0.15">
      <c r="B26" s="242"/>
      <c r="C26" s="165" t="s">
        <v>132</v>
      </c>
      <c r="D26" s="144">
        <v>0.28125</v>
      </c>
      <c r="E26" s="166"/>
      <c r="F26" s="167"/>
      <c r="G26" s="244"/>
    </row>
    <row r="27" spans="2:7" ht="20.100000000000001" customHeight="1" x14ac:dyDescent="0.15">
      <c r="B27" s="242"/>
      <c r="C27" s="165" t="s">
        <v>133</v>
      </c>
      <c r="D27" s="144">
        <v>0.2951388888888889</v>
      </c>
      <c r="E27" s="166"/>
      <c r="F27" s="167"/>
      <c r="G27" s="244"/>
    </row>
    <row r="28" spans="2:7" ht="20.100000000000001" customHeight="1" x14ac:dyDescent="0.15">
      <c r="B28" s="242"/>
      <c r="C28" s="165" t="s">
        <v>134</v>
      </c>
      <c r="D28" s="144">
        <v>0.30208333333333331</v>
      </c>
      <c r="E28" s="166"/>
      <c r="F28" s="167"/>
      <c r="G28" s="244"/>
    </row>
    <row r="29" spans="2:7" ht="20.100000000000001" customHeight="1" x14ac:dyDescent="0.15">
      <c r="B29" s="242"/>
      <c r="C29" s="165" t="s">
        <v>135</v>
      </c>
      <c r="D29" s="144">
        <v>0.31597222222222221</v>
      </c>
      <c r="E29" s="166"/>
      <c r="F29" s="167"/>
      <c r="G29" s="244"/>
    </row>
    <row r="30" spans="2:7" ht="20.100000000000001" customHeight="1" x14ac:dyDescent="0.15">
      <c r="B30" s="242"/>
      <c r="C30" s="165" t="s">
        <v>136</v>
      </c>
      <c r="D30" s="144">
        <v>0.3298611111111111</v>
      </c>
      <c r="E30" s="166"/>
      <c r="F30" s="167"/>
      <c r="G30" s="244"/>
    </row>
    <row r="31" spans="2:7" ht="20.100000000000001" customHeight="1" x14ac:dyDescent="0.15">
      <c r="B31" s="242"/>
      <c r="C31" s="165" t="s">
        <v>137</v>
      </c>
      <c r="D31" s="144">
        <v>0.34375</v>
      </c>
      <c r="E31" s="166"/>
      <c r="F31" s="167"/>
      <c r="G31" s="244"/>
    </row>
    <row r="32" spans="2:7" ht="20.100000000000001" customHeight="1" thickBot="1" x14ac:dyDescent="0.2">
      <c r="B32" s="249"/>
      <c r="C32" s="157"/>
      <c r="D32" s="157"/>
      <c r="E32" s="158"/>
      <c r="F32" s="159"/>
      <c r="G32" s="251"/>
    </row>
    <row r="33" spans="2:10" ht="15" customHeight="1" x14ac:dyDescent="0.15">
      <c r="B33" s="168" t="s">
        <v>138</v>
      </c>
      <c r="C33" s="169"/>
      <c r="D33" s="170"/>
      <c r="E33" s="170"/>
      <c r="F33" s="170"/>
      <c r="G33" s="170"/>
    </row>
    <row r="34" spans="2:10" ht="15" customHeight="1" x14ac:dyDescent="0.15">
      <c r="B34" s="171" t="s">
        <v>139</v>
      </c>
      <c r="C34" s="169"/>
      <c r="D34" s="170"/>
      <c r="E34" s="170"/>
      <c r="F34" s="170"/>
      <c r="G34" s="170"/>
    </row>
    <row r="35" spans="2:10" ht="15" customHeight="1" x14ac:dyDescent="0.15">
      <c r="B35" s="171" t="s">
        <v>140</v>
      </c>
      <c r="C35" s="169"/>
      <c r="D35" s="170"/>
      <c r="E35" s="170"/>
      <c r="F35" s="170"/>
      <c r="G35" s="170"/>
    </row>
    <row r="36" spans="2:10" ht="15" customHeight="1" x14ac:dyDescent="0.15">
      <c r="B36" s="171" t="s">
        <v>141</v>
      </c>
      <c r="C36" s="169"/>
      <c r="D36" s="170"/>
      <c r="E36" s="170"/>
      <c r="F36" s="170"/>
      <c r="G36" s="170"/>
    </row>
    <row r="37" spans="2:10" ht="15" customHeight="1" x14ac:dyDescent="0.15">
      <c r="B37" s="171" t="s">
        <v>142</v>
      </c>
      <c r="C37" s="169"/>
      <c r="D37" s="170"/>
      <c r="E37" s="170"/>
      <c r="F37" s="170"/>
      <c r="G37" s="170"/>
    </row>
    <row r="38" spans="2:10" ht="15" customHeight="1" x14ac:dyDescent="0.15">
      <c r="B38" s="171" t="s">
        <v>143</v>
      </c>
      <c r="C38" s="169"/>
      <c r="D38" s="170"/>
      <c r="E38" s="170"/>
      <c r="F38" s="170"/>
      <c r="G38" s="170"/>
      <c r="H38" s="170"/>
      <c r="I38" s="170"/>
      <c r="J38" s="170"/>
    </row>
    <row r="39" spans="2:10" ht="15" customHeight="1" x14ac:dyDescent="0.15">
      <c r="B39" s="171" t="s">
        <v>144</v>
      </c>
      <c r="C39" s="169"/>
      <c r="D39" s="170"/>
      <c r="E39" s="170"/>
      <c r="F39" s="170"/>
      <c r="G39" s="170"/>
      <c r="H39" s="170"/>
      <c r="I39" s="170"/>
      <c r="J39" s="170"/>
    </row>
    <row r="40" spans="2:10" ht="15" customHeight="1" x14ac:dyDescent="0.15">
      <c r="B40" s="171" t="s">
        <v>147</v>
      </c>
      <c r="C40" s="169"/>
      <c r="D40" s="170"/>
      <c r="E40" s="170"/>
      <c r="F40" s="170"/>
      <c r="G40" s="170"/>
      <c r="H40" s="170"/>
      <c r="I40" s="170"/>
      <c r="J40" s="170"/>
    </row>
    <row r="41" spans="2:10" ht="15" customHeight="1" x14ac:dyDescent="0.15">
      <c r="B41" s="171" t="s">
        <v>145</v>
      </c>
      <c r="C41" s="169"/>
      <c r="D41" s="170"/>
      <c r="E41" s="170"/>
      <c r="F41" s="170"/>
      <c r="G41" s="170"/>
      <c r="H41" s="170"/>
      <c r="I41" s="170"/>
      <c r="J41" s="170"/>
    </row>
    <row r="42" spans="2:10" ht="15" customHeight="1" x14ac:dyDescent="0.15">
      <c r="B42" s="171"/>
      <c r="C42" s="169"/>
      <c r="D42" s="170"/>
      <c r="E42" s="170"/>
      <c r="F42" s="170"/>
      <c r="G42" s="170"/>
      <c r="H42" s="170"/>
      <c r="I42" s="170"/>
      <c r="J42" s="170"/>
    </row>
    <row r="43" spans="2:10" ht="15" customHeight="1" x14ac:dyDescent="0.15">
      <c r="B43" s="171" t="s">
        <v>146</v>
      </c>
      <c r="C43" s="169"/>
      <c r="D43" s="170"/>
      <c r="E43" s="170"/>
      <c r="F43" s="170"/>
      <c r="G43" s="170"/>
      <c r="H43" s="170"/>
      <c r="I43" s="170"/>
      <c r="J43" s="170"/>
    </row>
    <row r="44" spans="2:10" ht="15" customHeight="1" x14ac:dyDescent="0.15">
      <c r="B44" s="170"/>
      <c r="C44" s="169"/>
      <c r="D44" s="170"/>
      <c r="E44" s="170"/>
      <c r="F44" s="170"/>
      <c r="G44" s="170"/>
      <c r="H44" s="170"/>
      <c r="I44" s="170"/>
      <c r="J44" s="170"/>
    </row>
    <row r="45" spans="2:10" ht="15" customHeight="1" x14ac:dyDescent="0.15">
      <c r="B45" s="247" t="s">
        <v>105</v>
      </c>
      <c r="C45" s="247"/>
      <c r="D45" s="247"/>
      <c r="E45" s="247"/>
      <c r="F45" s="247"/>
      <c r="G45" s="247"/>
      <c r="H45" s="55"/>
      <c r="I45" s="55"/>
      <c r="J45" s="55"/>
    </row>
    <row r="46" spans="2:10" ht="15" customHeight="1" x14ac:dyDescent="0.15">
      <c r="B46" s="170"/>
      <c r="C46" s="169"/>
      <c r="D46" s="170"/>
      <c r="E46" s="170"/>
      <c r="F46" s="170"/>
      <c r="G46" s="170"/>
      <c r="H46" s="170"/>
      <c r="I46" s="170"/>
      <c r="J46" s="170"/>
    </row>
    <row r="47" spans="2:10" ht="15" customHeight="1" x14ac:dyDescent="0.15">
      <c r="B47" s="170"/>
      <c r="C47" s="169"/>
      <c r="D47" s="170"/>
      <c r="E47" s="170"/>
      <c r="F47" s="170"/>
      <c r="G47" s="170"/>
      <c r="H47" s="170"/>
      <c r="I47" s="170"/>
      <c r="J47" s="170"/>
    </row>
    <row r="48" spans="2:10" ht="15" customHeight="1" x14ac:dyDescent="0.15">
      <c r="B48" s="170"/>
      <c r="C48" s="169"/>
      <c r="D48" s="170"/>
      <c r="E48" s="170"/>
      <c r="F48" s="170"/>
      <c r="G48" s="170"/>
      <c r="H48" s="170"/>
      <c r="I48" s="170"/>
      <c r="J48" s="170"/>
    </row>
  </sheetData>
  <mergeCells count="20">
    <mergeCell ref="B4:B13"/>
    <mergeCell ref="C4:C6"/>
    <mergeCell ref="D4:D6"/>
    <mergeCell ref="E4:E6"/>
    <mergeCell ref="F4:F6"/>
    <mergeCell ref="G4:G13"/>
    <mergeCell ref="C8:C12"/>
    <mergeCell ref="D8:D12"/>
    <mergeCell ref="E8:E12"/>
    <mergeCell ref="F8:F12"/>
    <mergeCell ref="E17:E18"/>
    <mergeCell ref="F17:F18"/>
    <mergeCell ref="B20:B24"/>
    <mergeCell ref="G20:G24"/>
    <mergeCell ref="B45:G45"/>
    <mergeCell ref="B25:B32"/>
    <mergeCell ref="G25:G32"/>
    <mergeCell ref="B14:B19"/>
    <mergeCell ref="G14:G19"/>
    <mergeCell ref="D17:D18"/>
  </mergeCells>
  <phoneticPr fontId="1"/>
  <pageMargins left="0.31496062992125984" right="0.11811023622047245" top="0.55118110236220474" bottom="0.3937007874015748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I28"/>
  <sheetViews>
    <sheetView topLeftCell="A13" zoomScale="80" zoomScaleNormal="80" workbookViewId="0">
      <selection activeCell="A27" sqref="A27:I27"/>
    </sheetView>
  </sheetViews>
  <sheetFormatPr defaultRowHeight="13.5" x14ac:dyDescent="0.15"/>
  <sheetData>
    <row r="1" spans="1:9" s="30" customFormat="1" ht="24.95" customHeight="1" x14ac:dyDescent="0.15">
      <c r="A1" s="291" t="s">
        <v>96</v>
      </c>
      <c r="B1" s="292"/>
      <c r="C1" s="292"/>
      <c r="D1" s="292"/>
      <c r="E1" s="292"/>
      <c r="F1" s="292"/>
      <c r="G1" s="292"/>
      <c r="H1" s="292"/>
      <c r="I1" s="293"/>
    </row>
    <row r="2" spans="1:9" s="30" customFormat="1" ht="24.95" customHeight="1" x14ac:dyDescent="0.15">
      <c r="A2" s="294" t="s">
        <v>1</v>
      </c>
      <c r="B2" s="191"/>
      <c r="C2" s="191"/>
      <c r="D2" s="191"/>
      <c r="E2" s="21"/>
      <c r="F2" s="21"/>
      <c r="G2" s="21"/>
      <c r="H2" s="21"/>
      <c r="I2" s="22"/>
    </row>
    <row r="3" spans="1:9" s="30" customFormat="1" ht="24.95" customHeight="1" x14ac:dyDescent="0.15">
      <c r="A3" s="13"/>
      <c r="B3" s="8"/>
      <c r="C3" s="8"/>
      <c r="D3" s="8"/>
      <c r="E3" s="8"/>
      <c r="F3" s="295"/>
      <c r="G3" s="295"/>
      <c r="H3" s="11" t="s">
        <v>2</v>
      </c>
      <c r="I3" s="16"/>
    </row>
    <row r="4" spans="1:9" s="30" customFormat="1" ht="24.95" customHeight="1" x14ac:dyDescent="0.15">
      <c r="A4" s="13"/>
      <c r="B4" s="8"/>
      <c r="C4" s="8"/>
      <c r="D4" s="8"/>
      <c r="E4" s="8"/>
      <c r="F4" s="14" t="s">
        <v>3</v>
      </c>
      <c r="G4" s="296"/>
      <c r="H4" s="296"/>
      <c r="I4" s="16"/>
    </row>
    <row r="5" spans="1:9" s="30" customFormat="1" ht="24.95" customHeight="1" x14ac:dyDescent="0.15">
      <c r="A5" s="13"/>
      <c r="B5" s="8"/>
      <c r="C5" s="8"/>
      <c r="D5" s="8"/>
      <c r="E5" s="8"/>
      <c r="F5" s="14" t="s">
        <v>4</v>
      </c>
      <c r="G5" s="296"/>
      <c r="H5" s="296"/>
      <c r="I5" s="17"/>
    </row>
    <row r="6" spans="1:9" s="30" customFormat="1" ht="24.95" customHeight="1" x14ac:dyDescent="0.15">
      <c r="A6" s="289" t="s">
        <v>5</v>
      </c>
      <c r="B6" s="290"/>
      <c r="C6" s="290"/>
      <c r="D6" s="290"/>
      <c r="E6" s="290"/>
      <c r="F6" s="290"/>
      <c r="G6" s="290"/>
      <c r="H6" s="18"/>
      <c r="I6" s="19"/>
    </row>
    <row r="7" spans="1:9" s="30" customFormat="1" ht="24.95" customHeight="1" x14ac:dyDescent="0.15"/>
    <row r="8" spans="1:9" s="30" customFormat="1" ht="24.95" customHeight="1" thickBot="1" x14ac:dyDescent="0.2">
      <c r="A8" s="270" t="s">
        <v>97</v>
      </c>
      <c r="B8" s="270"/>
      <c r="C8" s="270"/>
      <c r="D8" s="270"/>
      <c r="E8" s="270"/>
      <c r="F8" s="270"/>
      <c r="G8" s="270"/>
      <c r="H8" s="270"/>
      <c r="I8" s="270"/>
    </row>
    <row r="9" spans="1:9" s="30" customFormat="1" ht="24.95" customHeight="1" x14ac:dyDescent="0.15">
      <c r="A9" s="31"/>
      <c r="B9" s="274" t="s">
        <v>12</v>
      </c>
      <c r="C9" s="274"/>
      <c r="D9" s="274"/>
      <c r="E9" s="274"/>
      <c r="F9" s="274"/>
      <c r="G9" s="274"/>
      <c r="H9" s="274"/>
      <c r="I9" s="275"/>
    </row>
    <row r="10" spans="1:9" s="30" customFormat="1" ht="24.95" customHeight="1" x14ac:dyDescent="0.15">
      <c r="A10" s="271" t="s">
        <v>11</v>
      </c>
      <c r="B10" s="277"/>
      <c r="C10" s="278"/>
      <c r="D10" s="278"/>
      <c r="E10" s="278"/>
      <c r="F10" s="278"/>
      <c r="G10" s="278"/>
      <c r="H10" s="278"/>
      <c r="I10" s="279"/>
    </row>
    <row r="11" spans="1:9" s="30" customFormat="1" ht="24.95" customHeight="1" x14ac:dyDescent="0.15">
      <c r="A11" s="272"/>
      <c r="B11" s="280"/>
      <c r="C11" s="281"/>
      <c r="D11" s="281"/>
      <c r="E11" s="281"/>
      <c r="F11" s="281"/>
      <c r="G11" s="281"/>
      <c r="H11" s="281"/>
      <c r="I11" s="282"/>
    </row>
    <row r="12" spans="1:9" s="30" customFormat="1" ht="24.95" customHeight="1" x14ac:dyDescent="0.15">
      <c r="A12" s="272"/>
      <c r="B12" s="280"/>
      <c r="C12" s="281"/>
      <c r="D12" s="281"/>
      <c r="E12" s="281"/>
      <c r="F12" s="281"/>
      <c r="G12" s="281"/>
      <c r="H12" s="281"/>
      <c r="I12" s="282"/>
    </row>
    <row r="13" spans="1:9" s="30" customFormat="1" ht="24.95" customHeight="1" x14ac:dyDescent="0.15">
      <c r="A13" s="272"/>
      <c r="B13" s="280"/>
      <c r="C13" s="281"/>
      <c r="D13" s="281"/>
      <c r="E13" s="281"/>
      <c r="F13" s="281"/>
      <c r="G13" s="281"/>
      <c r="H13" s="281"/>
      <c r="I13" s="282"/>
    </row>
    <row r="14" spans="1:9" s="30" customFormat="1" ht="24.95" customHeight="1" x14ac:dyDescent="0.15">
      <c r="A14" s="272"/>
      <c r="B14" s="280"/>
      <c r="C14" s="281"/>
      <c r="D14" s="281"/>
      <c r="E14" s="281"/>
      <c r="F14" s="281"/>
      <c r="G14" s="281"/>
      <c r="H14" s="281"/>
      <c r="I14" s="282"/>
    </row>
    <row r="15" spans="1:9" s="30" customFormat="1" ht="24.95" customHeight="1" x14ac:dyDescent="0.15">
      <c r="A15" s="272"/>
      <c r="B15" s="280"/>
      <c r="C15" s="281"/>
      <c r="D15" s="281"/>
      <c r="E15" s="281"/>
      <c r="F15" s="281"/>
      <c r="G15" s="281"/>
      <c r="H15" s="281"/>
      <c r="I15" s="282"/>
    </row>
    <row r="16" spans="1:9" s="30" customFormat="1" ht="24.95" customHeight="1" x14ac:dyDescent="0.15">
      <c r="A16" s="272"/>
      <c r="B16" s="280"/>
      <c r="C16" s="281"/>
      <c r="D16" s="281"/>
      <c r="E16" s="281"/>
      <c r="F16" s="281"/>
      <c r="G16" s="281"/>
      <c r="H16" s="281"/>
      <c r="I16" s="282"/>
    </row>
    <row r="17" spans="1:9" s="30" customFormat="1" ht="24.95" customHeight="1" x14ac:dyDescent="0.15">
      <c r="A17" s="273"/>
      <c r="B17" s="283"/>
      <c r="C17" s="284"/>
      <c r="D17" s="284"/>
      <c r="E17" s="284"/>
      <c r="F17" s="284"/>
      <c r="G17" s="284"/>
      <c r="H17" s="284"/>
      <c r="I17" s="285"/>
    </row>
    <row r="18" spans="1:9" s="30" customFormat="1" ht="24.95" customHeight="1" x14ac:dyDescent="0.15">
      <c r="A18" s="272" t="s">
        <v>13</v>
      </c>
      <c r="B18" s="277"/>
      <c r="C18" s="278"/>
      <c r="D18" s="278"/>
      <c r="E18" s="278"/>
      <c r="F18" s="278"/>
      <c r="G18" s="278"/>
      <c r="H18" s="278"/>
      <c r="I18" s="279"/>
    </row>
    <row r="19" spans="1:9" s="30" customFormat="1" ht="24.95" customHeight="1" x14ac:dyDescent="0.15">
      <c r="A19" s="272"/>
      <c r="B19" s="280"/>
      <c r="C19" s="281"/>
      <c r="D19" s="281"/>
      <c r="E19" s="281"/>
      <c r="F19" s="281"/>
      <c r="G19" s="281"/>
      <c r="H19" s="281"/>
      <c r="I19" s="282"/>
    </row>
    <row r="20" spans="1:9" s="30" customFormat="1" ht="24.95" customHeight="1" x14ac:dyDescent="0.15">
      <c r="A20" s="272"/>
      <c r="B20" s="280"/>
      <c r="C20" s="281"/>
      <c r="D20" s="281"/>
      <c r="E20" s="281"/>
      <c r="F20" s="281"/>
      <c r="G20" s="281"/>
      <c r="H20" s="281"/>
      <c r="I20" s="282"/>
    </row>
    <row r="21" spans="1:9" s="30" customFormat="1" ht="24.95" customHeight="1" x14ac:dyDescent="0.15">
      <c r="A21" s="272"/>
      <c r="B21" s="280"/>
      <c r="C21" s="281"/>
      <c r="D21" s="281"/>
      <c r="E21" s="281"/>
      <c r="F21" s="281"/>
      <c r="G21" s="281"/>
      <c r="H21" s="281"/>
      <c r="I21" s="282"/>
    </row>
    <row r="22" spans="1:9" s="30" customFormat="1" ht="24.95" customHeight="1" x14ac:dyDescent="0.15">
      <c r="A22" s="272"/>
      <c r="B22" s="280"/>
      <c r="C22" s="281"/>
      <c r="D22" s="281"/>
      <c r="E22" s="281"/>
      <c r="F22" s="281"/>
      <c r="G22" s="281"/>
      <c r="H22" s="281"/>
      <c r="I22" s="282"/>
    </row>
    <row r="23" spans="1:9" s="30" customFormat="1" ht="24.95" customHeight="1" x14ac:dyDescent="0.15">
      <c r="A23" s="272"/>
      <c r="B23" s="280"/>
      <c r="C23" s="281"/>
      <c r="D23" s="281"/>
      <c r="E23" s="281"/>
      <c r="F23" s="281"/>
      <c r="G23" s="281"/>
      <c r="H23" s="281"/>
      <c r="I23" s="282"/>
    </row>
    <row r="24" spans="1:9" s="30" customFormat="1" ht="24.95" customHeight="1" x14ac:dyDescent="0.15">
      <c r="A24" s="272"/>
      <c r="B24" s="280"/>
      <c r="C24" s="281"/>
      <c r="D24" s="281"/>
      <c r="E24" s="281"/>
      <c r="F24" s="281"/>
      <c r="G24" s="281"/>
      <c r="H24" s="281"/>
      <c r="I24" s="282"/>
    </row>
    <row r="25" spans="1:9" s="30" customFormat="1" ht="24.95" customHeight="1" thickBot="1" x14ac:dyDescent="0.2">
      <c r="A25" s="276"/>
      <c r="B25" s="286"/>
      <c r="C25" s="287"/>
      <c r="D25" s="287"/>
      <c r="E25" s="287"/>
      <c r="F25" s="287"/>
      <c r="G25" s="287"/>
      <c r="H25" s="287"/>
      <c r="I25" s="288"/>
    </row>
    <row r="26" spans="1:9" s="30" customFormat="1" ht="24.95" customHeight="1" x14ac:dyDescent="0.15"/>
    <row r="27" spans="1:9" s="30" customFormat="1" ht="24.95" customHeight="1" x14ac:dyDescent="0.15">
      <c r="A27" s="247" t="s">
        <v>105</v>
      </c>
      <c r="B27" s="247"/>
      <c r="C27" s="247"/>
      <c r="D27" s="247"/>
      <c r="E27" s="247"/>
      <c r="F27" s="247"/>
      <c r="G27" s="247"/>
      <c r="H27" s="247"/>
      <c r="I27" s="247"/>
    </row>
    <row r="28" spans="1:9" s="30" customFormat="1" ht="24.95" customHeight="1" x14ac:dyDescent="0.15"/>
  </sheetData>
  <mergeCells count="13">
    <mergeCell ref="A6:G6"/>
    <mergeCell ref="A1:I1"/>
    <mergeCell ref="A2:D2"/>
    <mergeCell ref="F3:G3"/>
    <mergeCell ref="G4:H4"/>
    <mergeCell ref="G5:H5"/>
    <mergeCell ref="A27:I27"/>
    <mergeCell ref="A8:I8"/>
    <mergeCell ref="A10:A17"/>
    <mergeCell ref="B9:I9"/>
    <mergeCell ref="A18:A25"/>
    <mergeCell ref="B10:I17"/>
    <mergeCell ref="B18:I25"/>
  </mergeCells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6"/>
  <sheetViews>
    <sheetView topLeftCell="B4" workbookViewId="0">
      <selection activeCell="G9" sqref="G9"/>
    </sheetView>
  </sheetViews>
  <sheetFormatPr defaultColWidth="9" defaultRowHeight="13.5" x14ac:dyDescent="0.15"/>
  <cols>
    <col min="1" max="1" width="6.625" style="30" bestFit="1" customWidth="1"/>
    <col min="2" max="5" width="9.875" style="30" bestFit="1" customWidth="1"/>
    <col min="6" max="6" width="11.625" style="30" bestFit="1" customWidth="1"/>
    <col min="7" max="8" width="9.875" style="30" bestFit="1" customWidth="1"/>
    <col min="9" max="16384" width="9" style="30"/>
  </cols>
  <sheetData>
    <row r="1" spans="1:8" ht="14.25" thickBot="1" x14ac:dyDescent="0.2"/>
    <row r="2" spans="1:8" ht="20.100000000000001" customHeight="1" thickBot="1" x14ac:dyDescent="0.2">
      <c r="A2" s="62" t="s">
        <v>19</v>
      </c>
      <c r="B2" s="63" t="s">
        <v>20</v>
      </c>
      <c r="C2" s="63" t="s">
        <v>21</v>
      </c>
      <c r="D2" s="63" t="s">
        <v>22</v>
      </c>
      <c r="E2" s="63" t="s">
        <v>23</v>
      </c>
      <c r="F2" s="63" t="s">
        <v>24</v>
      </c>
      <c r="G2" s="63" t="s">
        <v>25</v>
      </c>
      <c r="H2" s="64" t="s">
        <v>26</v>
      </c>
    </row>
    <row r="3" spans="1:8" ht="20.100000000000001" customHeight="1" thickTop="1" thickBot="1" x14ac:dyDescent="0.2">
      <c r="A3" s="45" t="s">
        <v>34</v>
      </c>
      <c r="B3" s="43" t="s">
        <v>27</v>
      </c>
      <c r="C3" s="43" t="s">
        <v>28</v>
      </c>
      <c r="D3" s="43" t="s">
        <v>29</v>
      </c>
      <c r="E3" s="43" t="s">
        <v>30</v>
      </c>
      <c r="F3" s="43" t="s">
        <v>31</v>
      </c>
      <c r="G3" s="43" t="s">
        <v>32</v>
      </c>
      <c r="H3" s="44" t="s">
        <v>33</v>
      </c>
    </row>
    <row r="4" spans="1:8" ht="14.25" thickBot="1" x14ac:dyDescent="0.2"/>
    <row r="5" spans="1:8" ht="30" customHeight="1" x14ac:dyDescent="0.15">
      <c r="B5" s="203"/>
      <c r="C5" s="297" t="s">
        <v>74</v>
      </c>
      <c r="D5" s="298"/>
      <c r="E5" s="299" t="s">
        <v>77</v>
      </c>
    </row>
    <row r="6" spans="1:8" ht="30" customHeight="1" thickBot="1" x14ac:dyDescent="0.2">
      <c r="B6" s="205"/>
      <c r="C6" s="107" t="s">
        <v>75</v>
      </c>
      <c r="D6" s="108" t="s">
        <v>76</v>
      </c>
      <c r="E6" s="300"/>
    </row>
    <row r="7" spans="1:8" ht="30" customHeight="1" thickTop="1" x14ac:dyDescent="0.15">
      <c r="B7" s="103" t="s">
        <v>78</v>
      </c>
      <c r="C7" s="109">
        <f>COUNTIF(参加者名簿!$J$7:$J$21,"A")+COUNTIF(参加者名簿!$Q$7:$Q$21,"A")+COUNTIF(参加者名簿!$AA$4:$AA$33,"A")+COUNTIF(参加者名簿!$AH$4:$AH$33,"A")</f>
        <v>0</v>
      </c>
      <c r="D7" s="101">
        <f>COUNTIF(参加者名簿!$K$7:$K$21,"A")+COUNTIF(参加者名簿!$R$7:$R$21,"A")+COUNTIF(参加者名簿!$AB$4:$AB$33,"A")+COUNTIF(参加者名簿!$AI$4:$AI$33,"A")</f>
        <v>0</v>
      </c>
      <c r="E7" s="105">
        <f>COUNTIF(参加者名簿!$L$7:$L$21,"A")+COUNTIF(参加者名簿!$S$7:$S$21,"A")+COUNTIF(参加者名簿!$AC$4:$AC$33,"A")+COUNTIF(参加者名簿!$AJ$4:$AJ$33,"A")</f>
        <v>0</v>
      </c>
    </row>
    <row r="8" spans="1:8" ht="30" customHeight="1" x14ac:dyDescent="0.15">
      <c r="B8" s="104" t="s">
        <v>79</v>
      </c>
      <c r="C8" s="110">
        <f>COUNTIF(参加者名簿!$J$7:$J$21,"Z")+COUNTIF(参加者名簿!$Q$7:$Q$21,"Z")+COUNTIF(参加者名簿!$AA$4:$AA$33,"Z")+COUNTIF(参加者名簿!$AH$4:$AH$33,"Z")</f>
        <v>0</v>
      </c>
      <c r="D8" s="102">
        <f>COUNTIF(参加者名簿!$K$7:$K$21,"Z")+COUNTIF(参加者名簿!$R$7:$R$21,"Z")+COUNTIF(参加者名簿!$AB$4:$AB$33,"Z")+COUNTIF(参加者名簿!$AI$4:$AI$33,"Z")</f>
        <v>0</v>
      </c>
      <c r="E8" s="106">
        <f>COUNTIF(参加者名簿!$L$7:$L$21,"Z")+COUNTIF(参加者名簿!$S$7:$S$21,"Z")+COUNTIF(参加者名簿!$AC$4:$AC$33,"Z")+COUNTIF(参加者名簿!$AJ$4:$AJ$33,"Z")</f>
        <v>0</v>
      </c>
    </row>
    <row r="9" spans="1:8" ht="30" customHeight="1" x14ac:dyDescent="0.15">
      <c r="B9" s="104" t="s">
        <v>80</v>
      </c>
      <c r="C9" s="110">
        <f>COUNTIF(参加者名簿!$J$7:$J$21,"F")+COUNTIF(参加者名簿!$Q$7:$Q$21,"F")+COUNTIF(参加者名簿!$AA$4:$AA$33,"F")+COUNTIF(参加者名簿!$AH$4:$AH$33,"F")</f>
        <v>0</v>
      </c>
      <c r="D9" s="102">
        <f>COUNTIF(参加者名簿!$K$7:$K$21,"F")+COUNTIF(参加者名簿!$R$7:$R$21,"F")+COUNTIF(参加者名簿!$AB$4:$AB$33,"F")+COUNTIF(参加者名簿!$AI$4:$AI$33,"F")</f>
        <v>0</v>
      </c>
      <c r="E9" s="106">
        <f>COUNTIF(参加者名簿!$L$7:$L$21,"F")+COUNTIF(参加者名簿!$S$7:$S$21,"F")+COUNTIF(参加者名簿!$AC$4:$AC$33,"F")+COUNTIF(参加者名簿!$AJ$4:$AJ$33,"F")</f>
        <v>0</v>
      </c>
    </row>
    <row r="10" spans="1:8" ht="30" customHeight="1" x14ac:dyDescent="0.15">
      <c r="B10" s="104" t="s">
        <v>81</v>
      </c>
      <c r="C10" s="110">
        <f>COUNTIF(参加者名簿!$J$7:$J$21,"C")+COUNTIF(参加者名簿!$Q$7:$Q$21,"C")+COUNTIF(参加者名簿!$AA$4:$AA$33,"C")+COUNTIF(参加者名簿!$AH$4:$AH$33,"C")</f>
        <v>0</v>
      </c>
      <c r="D10" s="102">
        <f>COUNTIF(参加者名簿!$K$7:$K$21,"C")+COUNTIF(参加者名簿!$R$7:$R$21,"C")+COUNTIF(参加者名簿!$AB$4:$AB$33,"C")+COUNTIF(参加者名簿!$AI$4:$AI$33,"C")</f>
        <v>0</v>
      </c>
      <c r="E10" s="106">
        <f>COUNTIF(参加者名簿!$L$7:$L$21,"C")+COUNTIF(参加者名簿!$S$7:$S$21,"C")+COUNTIF(参加者名簿!$AC$4:$AC$33,"C")+COUNTIF(参加者名簿!$AJ$4:$AJ$33,"C")</f>
        <v>0</v>
      </c>
    </row>
    <row r="11" spans="1:8" ht="30" customHeight="1" x14ac:dyDescent="0.15">
      <c r="B11" s="104" t="s">
        <v>82</v>
      </c>
      <c r="C11" s="110">
        <f>COUNTIF(参加者名簿!$J$7:$J$21,"L")+COUNTIF(参加者名簿!$Q$7:$Q$21,"L")+COUNTIF(参加者名簿!$AA$4:$AA$33,"L")+COUNTIF(参加者名簿!$AH$4:$AH$33,"L")</f>
        <v>0</v>
      </c>
      <c r="D11" s="102">
        <f>COUNTIF(参加者名簿!$K$7:$K$21,"L")+COUNTIF(参加者名簿!$R$7:$R$21,"L")+COUNTIF(参加者名簿!$AB$4:$AB$33,"L")+COUNTIF(参加者名簿!$AI$4:$AI$33,"L")</f>
        <v>0</v>
      </c>
      <c r="E11" s="106">
        <f>COUNTIF(参加者名簿!$L$7:$L$21,"L")+COUNTIF(参加者名簿!$S$7:$S$21,"L")+COUNTIF(参加者名簿!$AC$4:$AC$33,"L")+COUNTIF(参加者名簿!$AJ$4:$AJ$33,"L")</f>
        <v>0</v>
      </c>
    </row>
    <row r="12" spans="1:8" ht="30" customHeight="1" x14ac:dyDescent="0.15">
      <c r="B12" s="104" t="s">
        <v>83</v>
      </c>
      <c r="C12" s="110">
        <f>COUNTIF(参加者名簿!$J$7:$J$21,"E")+COUNTIF(参加者名簿!$Q$7:$Q$21,"E")+COUNTIF(参加者名簿!$AA$4:$AA$33,"E")+COUNTIF(参加者名簿!$AH$4:$AH$33,"E")</f>
        <v>0</v>
      </c>
      <c r="D12" s="102">
        <f>COUNTIF(参加者名簿!$K$7:$K$21,"E")+COUNTIF(参加者名簿!$R$7:$R$21,"E")+COUNTIF(参加者名簿!$AB$4:$AB$33,"E")+COUNTIF(参加者名簿!$AI$4:$AI$33,"E")</f>
        <v>0</v>
      </c>
      <c r="E12" s="106">
        <f>COUNTIF(参加者名簿!$L$7:$L$21,"E")+COUNTIF(参加者名簿!$S$7:$S$21,"E")+COUNTIF(参加者名簿!$AC$4:$AC$33,"E")+COUNTIF(参加者名簿!$AJ$4:$AJ$33,"E")</f>
        <v>0</v>
      </c>
    </row>
    <row r="13" spans="1:8" ht="30" customHeight="1" thickBot="1" x14ac:dyDescent="0.2">
      <c r="B13" s="125" t="s">
        <v>84</v>
      </c>
      <c r="C13" s="111">
        <f>COUNTIF(参加者名簿!$J$7:$J$21,"H")+COUNTIF(参加者名簿!$Q$7:$Q$21,"H")+COUNTIF(参加者名簿!$AA$4:$AA$33,"H")+COUNTIF(参加者名簿!$AH$4:$AH$33,"H")</f>
        <v>0</v>
      </c>
      <c r="D13" s="112">
        <f>COUNTIF(参加者名簿!$K$7:$K$21,"H")+COUNTIF(参加者名簿!$R$7:$R$21,"H")+COUNTIF(参加者名簿!$AB$4:$AB$33,"H")+COUNTIF(参加者名簿!$AI$4:$AI$33,"H")</f>
        <v>0</v>
      </c>
      <c r="E13" s="126">
        <f>COUNTIF(参加者名簿!$L$7:$L$21,"H")+COUNTIF(参加者名簿!$S$7:$S$21,"H")+COUNTIF(参加者名簿!$AC$4:$AC$33,"H")+COUNTIF(参加者名簿!$AJ$4:$AJ$33,"H")</f>
        <v>0</v>
      </c>
    </row>
    <row r="14" spans="1:8" ht="30" customHeight="1" thickBot="1" x14ac:dyDescent="0.2">
      <c r="B14" s="127" t="s">
        <v>85</v>
      </c>
      <c r="C14" s="86">
        <f>SUM(C7:C13)</f>
        <v>0</v>
      </c>
      <c r="D14" s="53">
        <f t="shared" ref="D14:E14" si="0">SUM(D7:D13)</f>
        <v>0</v>
      </c>
      <c r="E14" s="128">
        <f t="shared" si="0"/>
        <v>0</v>
      </c>
    </row>
    <row r="15" spans="1:8" ht="20.100000000000001" customHeight="1" x14ac:dyDescent="0.15"/>
    <row r="16" spans="1:8" ht="20.100000000000001" customHeight="1" x14ac:dyDescent="0.15"/>
  </sheetData>
  <mergeCells count="3">
    <mergeCell ref="C5:D5"/>
    <mergeCell ref="E5:E6"/>
    <mergeCell ref="B5:B6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参加者名簿</vt:lpstr>
      <vt:lpstr>バス乗車調査</vt:lpstr>
      <vt:lpstr>質問事項</vt:lpstr>
      <vt:lpstr>処理用（さわらないで下さい）</vt:lpstr>
      <vt:lpstr>参加者名簿!Print_Area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mkprof</dc:creator>
  <cp:lastModifiedBy>中道義久</cp:lastModifiedBy>
  <cp:lastPrinted>2019-05-15T04:20:37Z</cp:lastPrinted>
  <dcterms:created xsi:type="dcterms:W3CDTF">2018-04-12T06:11:12Z</dcterms:created>
  <dcterms:modified xsi:type="dcterms:W3CDTF">2019-06-06T23:48:31Z</dcterms:modified>
</cp:coreProperties>
</file>